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laus/Library/Mobile Documents/com~apple~CloudDocs/"/>
    </mc:Choice>
  </mc:AlternateContent>
  <xr:revisionPtr revIDLastSave="0" documentId="13_ncr:1_{09FA5B3B-9D9D-1243-9667-21A78AC480A8}" xr6:coauthVersionLast="47" xr6:coauthVersionMax="47" xr10:uidLastSave="{00000000-0000-0000-0000-000000000000}"/>
  <bookViews>
    <workbookView xWindow="0" yWindow="500" windowWidth="28800" windowHeight="15820" tabRatio="500" xr2:uid="{00000000-000D-0000-FFFF-FFFF00000000}"/>
  </bookViews>
  <sheets>
    <sheet name="Årets fisker 2023" sheetId="2" r:id="rId1"/>
  </sheets>
  <definedNames>
    <definedName name="_xlnm.Print_Area" localSheetId="0">'Årets fisker 2023'!$A$1:$AB$39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G9" i="2" l="1"/>
  <c r="BG10" i="2"/>
  <c r="BG6" i="2"/>
  <c r="BG18" i="2"/>
  <c r="BG17" i="2"/>
  <c r="BE7" i="2"/>
  <c r="BE8" i="2"/>
  <c r="B8" i="2" s="1"/>
  <c r="BE9" i="2"/>
  <c r="B9" i="2" s="1"/>
  <c r="BE10" i="2"/>
  <c r="BE11" i="2"/>
  <c r="BE12" i="2"/>
  <c r="BE13" i="2"/>
  <c r="BE14" i="2"/>
  <c r="B14" i="2" s="1"/>
  <c r="BE15" i="2"/>
  <c r="B15" i="2" s="1"/>
  <c r="BE16" i="2"/>
  <c r="BE17" i="2"/>
  <c r="BE18" i="2"/>
  <c r="BE19" i="2"/>
  <c r="BE20" i="2"/>
  <c r="BE21" i="2"/>
  <c r="BE22" i="2"/>
  <c r="BE23" i="2"/>
  <c r="BE24" i="2"/>
  <c r="BE25" i="2"/>
  <c r="BE26" i="2"/>
  <c r="BE27" i="2"/>
  <c r="B27" i="2" s="1"/>
  <c r="BE28" i="2"/>
  <c r="BE29" i="2"/>
  <c r="B29" i="2" s="1"/>
  <c r="BE30" i="2"/>
  <c r="B30" i="2" s="1"/>
  <c r="BE31" i="2"/>
  <c r="B31" i="2" s="1"/>
  <c r="BE32" i="2"/>
  <c r="BE33" i="2"/>
  <c r="BE34" i="2"/>
  <c r="BE6" i="2"/>
  <c r="B6" i="2" s="1"/>
  <c r="B32" i="2" l="1"/>
  <c r="B11" i="2" l="1"/>
  <c r="B26" i="2" l="1"/>
  <c r="B25" i="2" l="1"/>
  <c r="B10" i="2" l="1"/>
  <c r="B20" i="2" l="1"/>
  <c r="B33" i="2" l="1"/>
  <c r="B34" i="2"/>
  <c r="B24" i="2"/>
  <c r="B23" i="2"/>
  <c r="B22" i="2"/>
  <c r="B28" i="2"/>
  <c r="B21" i="2"/>
  <c r="B19" i="2"/>
  <c r="B18" i="2"/>
  <c r="B17" i="2"/>
  <c r="BE5" i="2"/>
  <c r="B5" i="2" s="1"/>
  <c r="B7" i="2"/>
  <c r="B12" i="2"/>
  <c r="B13" i="2"/>
  <c r="B16" i="2"/>
  <c r="BE4" i="2"/>
  <c r="B4" i="2" s="1"/>
</calcChain>
</file>

<file path=xl/sharedStrings.xml><?xml version="1.0" encoding="utf-8"?>
<sst xmlns="http://schemas.openxmlformats.org/spreadsheetml/2006/main" count="129" uniqueCount="81">
  <si>
    <t>Fanget i 4. kvartal</t>
    <phoneticPr fontId="4" type="noConversion"/>
  </si>
  <si>
    <t>kg.</t>
  </si>
  <si>
    <t>P.</t>
  </si>
  <si>
    <t>Rødspætte</t>
    <phoneticPr fontId="4" type="noConversion"/>
  </si>
  <si>
    <t>Lange</t>
    <phoneticPr fontId="4" type="noConversion"/>
  </si>
  <si>
    <t>P.</t>
    <phoneticPr fontId="4" type="noConversion"/>
  </si>
  <si>
    <t>P.</t>
    <phoneticPr fontId="4" type="noConversion"/>
  </si>
  <si>
    <t>Art</t>
    <phoneticPr fontId="4" type="noConversion"/>
  </si>
  <si>
    <t>Gedde</t>
    <phoneticPr fontId="4" type="noConversion"/>
  </si>
  <si>
    <t>Aborre</t>
    <phoneticPr fontId="4" type="noConversion"/>
  </si>
  <si>
    <t>Sandart</t>
    <phoneticPr fontId="4" type="noConversion"/>
  </si>
  <si>
    <t>Stør</t>
    <phoneticPr fontId="4" type="noConversion"/>
  </si>
  <si>
    <t>Skalle</t>
    <phoneticPr fontId="4" type="noConversion"/>
  </si>
  <si>
    <t>Brasen</t>
    <phoneticPr fontId="4" type="noConversion"/>
  </si>
  <si>
    <t>Suder</t>
    <phoneticPr fontId="4" type="noConversion"/>
  </si>
  <si>
    <t>Karusse</t>
    <phoneticPr fontId="4" type="noConversion"/>
  </si>
  <si>
    <t>Karpe</t>
    <phoneticPr fontId="4" type="noConversion"/>
  </si>
  <si>
    <t>Rimte</t>
    <phoneticPr fontId="4" type="noConversion"/>
  </si>
  <si>
    <t>Ørred</t>
    <phoneticPr fontId="4" type="noConversion"/>
  </si>
  <si>
    <t>Laks</t>
    <phoneticPr fontId="4" type="noConversion"/>
  </si>
  <si>
    <t>Skrubbe</t>
    <phoneticPr fontId="4" type="noConversion"/>
  </si>
  <si>
    <t>Torsk</t>
    <phoneticPr fontId="4" type="noConversion"/>
  </si>
  <si>
    <t>Lubbe</t>
    <phoneticPr fontId="4" type="noConversion"/>
  </si>
  <si>
    <t>Sej</t>
    <phoneticPr fontId="4" type="noConversion"/>
  </si>
  <si>
    <t>Makrel</t>
    <phoneticPr fontId="4" type="noConversion"/>
  </si>
  <si>
    <t>Havkat</t>
    <phoneticPr fontId="4" type="noConversion"/>
  </si>
  <si>
    <t>Knurhane</t>
    <phoneticPr fontId="4" type="noConversion"/>
  </si>
  <si>
    <t>P.</t>
    <phoneticPr fontId="4" type="noConversion"/>
  </si>
  <si>
    <t>kg.</t>
    <phoneticPr fontId="4" type="noConversion"/>
  </si>
  <si>
    <t>Total</t>
    <phoneticPr fontId="4" type="noConversion"/>
  </si>
  <si>
    <t>Fanget i 1. kvartal</t>
    <phoneticPr fontId="4" type="noConversion"/>
  </si>
  <si>
    <t>Fanget i 2. kvartal</t>
    <phoneticPr fontId="4" type="noConversion"/>
  </si>
  <si>
    <t>Fanget i 3. kvartal</t>
    <phoneticPr fontId="4" type="noConversion"/>
  </si>
  <si>
    <t>Ising</t>
    <phoneticPr fontId="4" type="noConversion"/>
  </si>
  <si>
    <t>Fanger</t>
    <phoneticPr fontId="4" type="noConversion"/>
  </si>
  <si>
    <t>Hornfisk</t>
    <phoneticPr fontId="4" type="noConversion"/>
  </si>
  <si>
    <t>Klaus Vestergaard</t>
    <phoneticPr fontId="4" type="noConversion"/>
  </si>
  <si>
    <t>Andre arter</t>
    <phoneticPr fontId="4" type="noConversion"/>
  </si>
  <si>
    <t>Samlet antal point</t>
    <phoneticPr fontId="4" type="noConversion"/>
  </si>
  <si>
    <t>Stilling</t>
    <phoneticPr fontId="4" type="noConversion"/>
  </si>
  <si>
    <t>IFT DK rekord</t>
    <phoneticPr fontId="4" type="noConversion"/>
  </si>
  <si>
    <t>Marcus Krag</t>
    <phoneticPr fontId="4" type="noConversion"/>
  </si>
  <si>
    <t>Joachim Fabricius</t>
    <phoneticPr fontId="4" type="noConversion"/>
  </si>
  <si>
    <t>Jens Hansen</t>
    <phoneticPr fontId="4" type="noConversion"/>
  </si>
  <si>
    <t>Niels Godsk Jørgensen</t>
    <phoneticPr fontId="4" type="noConversion"/>
  </si>
  <si>
    <t>Claus Banholtz</t>
  </si>
  <si>
    <t>Peter Fog Pedersen</t>
  </si>
  <si>
    <t>%</t>
  </si>
  <si>
    <t>Marius Dam Jespersen</t>
  </si>
  <si>
    <t>Morten Skovmose</t>
  </si>
  <si>
    <t>Lars Søegaard Nielsen</t>
  </si>
  <si>
    <t>Marcus Krag</t>
  </si>
  <si>
    <t>Mads Sylvester Jensen</t>
  </si>
  <si>
    <t>Asbjørn Aaresøn</t>
  </si>
  <si>
    <t>Ion Hoe Nielsen</t>
  </si>
  <si>
    <t>Mikkel Meelby Krarup</t>
  </si>
  <si>
    <t>Emil Hansson</t>
  </si>
  <si>
    <t>Henrik Qvirin Reiter</t>
  </si>
  <si>
    <t>Lars Riis Lindevall</t>
  </si>
  <si>
    <t>Lars Romby Nielsen</t>
  </si>
  <si>
    <t>Årets fisker 2023</t>
  </si>
  <si>
    <t>Hvilling</t>
  </si>
  <si>
    <t>Pighvar</t>
  </si>
  <si>
    <t>Slethvar</t>
  </si>
  <si>
    <t>Regnbueørred</t>
  </si>
  <si>
    <t>Kim Kragbæk Larsen</t>
  </si>
  <si>
    <t>Nick Yndal</t>
  </si>
  <si>
    <t>Christian Preetzmann</t>
  </si>
  <si>
    <t>Hans Thougaard Pedersen</t>
  </si>
  <si>
    <t>Erik Wather Nielsen</t>
  </si>
  <si>
    <t>Ask Futtrup</t>
  </si>
  <si>
    <t>Lars Johansen</t>
  </si>
  <si>
    <t>Peter Møller</t>
  </si>
  <si>
    <t>Niels Holler</t>
  </si>
  <si>
    <t>Ulk</t>
  </si>
  <si>
    <t>Frank Rosengaard</t>
  </si>
  <si>
    <t>Tyndlæbet multe</t>
  </si>
  <si>
    <t>Havbars</t>
  </si>
  <si>
    <t>Alfred Bencke</t>
  </si>
  <si>
    <t>Multe</t>
  </si>
  <si>
    <t>Lasse Aagaard Riisberg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</si>
</sst>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/>
    <xf numFmtId="0" fontId="0" fillId="2" borderId="0" xfId="0" applyFill="1"/>
    <xf numFmtId="0" fontId="0" fillId="0" borderId="13" xfId="0" applyBorder="1"/>
    <xf numFmtId="0" fontId="2" fillId="0" borderId="14" xfId="0" applyFont="1" applyBorder="1" applyAlignment="1">
      <alignment horizontal="center" vertical="center"/>
    </xf>
    <xf numFmtId="0" fontId="0" fillId="0" borderId="5" xfId="0" applyBorder="1"/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5" fillId="0" borderId="9" xfId="0" applyFont="1" applyBorder="1"/>
    <xf numFmtId="0" fontId="2" fillId="0" borderId="16" xfId="0" applyFont="1" applyBorder="1" applyAlignment="1">
      <alignment horizontal="left"/>
    </xf>
    <xf numFmtId="0" fontId="0" fillId="0" borderId="17" xfId="0" applyBorder="1"/>
    <xf numFmtId="0" fontId="0" fillId="0" borderId="16" xfId="0" applyBorder="1"/>
    <xf numFmtId="0" fontId="2" fillId="0" borderId="15" xfId="0" applyFont="1" applyBorder="1" applyAlignment="1">
      <alignment horizontal="center"/>
    </xf>
    <xf numFmtId="0" fontId="0" fillId="0" borderId="18" xfId="0" applyBorder="1"/>
    <xf numFmtId="0" fontId="0" fillId="3" borderId="0" xfId="0" applyFill="1"/>
    <xf numFmtId="0" fontId="0" fillId="4" borderId="0" xfId="0" applyFill="1"/>
    <xf numFmtId="0" fontId="1" fillId="0" borderId="13" xfId="0" applyFont="1" applyBorder="1"/>
    <xf numFmtId="0" fontId="0" fillId="5" borderId="1" xfId="0" applyFill="1" applyBorder="1" applyAlignment="1">
      <alignment horizontal="center" vertical="center"/>
    </xf>
    <xf numFmtId="0" fontId="0" fillId="6" borderId="0" xfId="0" applyFill="1"/>
    <xf numFmtId="9" fontId="0" fillId="0" borderId="0" xfId="1" applyFont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0" borderId="0" xfId="0" applyFont="1"/>
    <xf numFmtId="0" fontId="1" fillId="0" borderId="18" xfId="0" applyFont="1" applyBorder="1"/>
    <xf numFmtId="0" fontId="0" fillId="6" borderId="1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" fillId="0" borderId="0" xfId="0" applyFont="1"/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1" xfId="0" applyFont="1" applyBorder="1"/>
    <xf numFmtId="10" fontId="0" fillId="0" borderId="0" xfId="1" applyNumberFormat="1" applyFont="1"/>
    <xf numFmtId="0" fontId="0" fillId="4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9"/>
  <sheetViews>
    <sheetView showGridLines="0" tabSelected="1" zoomScale="150" workbookViewId="0">
      <selection activeCell="I6" sqref="I6"/>
    </sheetView>
  </sheetViews>
  <sheetFormatPr baseColWidth="10" defaultRowHeight="13" x14ac:dyDescent="0.15"/>
  <cols>
    <col min="1" max="1" width="27.83203125" bestFit="1" customWidth="1"/>
    <col min="2" max="2" width="19" customWidth="1"/>
    <col min="3" max="3" width="7.5" bestFit="1" customWidth="1"/>
    <col min="4" max="4" width="3.1640625" bestFit="1" customWidth="1"/>
    <col min="5" max="5" width="7.83203125" bestFit="1" customWidth="1"/>
    <col min="6" max="6" width="3.1640625" bestFit="1" customWidth="1"/>
    <col min="7" max="7" width="8.83203125" bestFit="1" customWidth="1"/>
    <col min="8" max="8" width="3.1640625" bestFit="1" customWidth="1"/>
    <col min="9" max="9" width="6.83203125" customWidth="1"/>
    <col min="10" max="10" width="3.1640625" bestFit="1" customWidth="1"/>
    <col min="11" max="11" width="7.1640625" bestFit="1" customWidth="1"/>
    <col min="12" max="12" width="3.1640625" bestFit="1" customWidth="1"/>
    <col min="13" max="13" width="8" bestFit="1" customWidth="1"/>
    <col min="14" max="14" width="3.1640625" bestFit="1" customWidth="1"/>
    <col min="15" max="15" width="6.83203125" bestFit="1" customWidth="1"/>
    <col min="16" max="16" width="3.1640625" bestFit="1" customWidth="1"/>
    <col min="17" max="17" width="9.1640625" bestFit="1" customWidth="1"/>
    <col min="18" max="18" width="3.1640625" bestFit="1" customWidth="1"/>
    <col min="19" max="19" width="7" bestFit="1" customWidth="1"/>
    <col min="20" max="20" width="3.1640625" bestFit="1" customWidth="1"/>
    <col min="21" max="21" width="7" bestFit="1" customWidth="1"/>
    <col min="22" max="22" width="3.1640625" bestFit="1" customWidth="1"/>
    <col min="23" max="23" width="6.83203125" bestFit="1" customWidth="1"/>
    <col min="24" max="24" width="3.1640625" bestFit="1" customWidth="1"/>
    <col min="25" max="25" width="15.1640625" bestFit="1" customWidth="1"/>
    <col min="26" max="26" width="3.1640625" customWidth="1"/>
    <col min="27" max="27" width="5.83203125" bestFit="1" customWidth="1"/>
    <col min="28" max="28" width="3.1640625" bestFit="1" customWidth="1"/>
    <col min="29" max="29" width="9.1640625" bestFit="1" customWidth="1"/>
    <col min="30" max="30" width="3.1640625" bestFit="1" customWidth="1"/>
    <col min="31" max="31" width="8.5" bestFit="1" customWidth="1"/>
    <col min="32" max="32" width="3.1640625" bestFit="1" customWidth="1"/>
    <col min="33" max="33" width="9.1640625" bestFit="1" customWidth="1"/>
    <col min="34" max="34" width="3.1640625" customWidth="1"/>
    <col min="35" max="35" width="11.83203125" bestFit="1" customWidth="1"/>
    <col min="36" max="36" width="3.1640625" bestFit="1" customWidth="1"/>
    <col min="37" max="37" width="6.33203125" customWidth="1"/>
    <col min="38" max="38" width="3.1640625" bestFit="1" customWidth="1"/>
    <col min="39" max="39" width="6.83203125" customWidth="1"/>
    <col min="40" max="40" width="3.1640625" bestFit="1" customWidth="1"/>
    <col min="41" max="41" width="7.1640625" bestFit="1" customWidth="1"/>
    <col min="42" max="42" width="3.1640625" bestFit="1" customWidth="1"/>
    <col min="43" max="43" width="6.5" customWidth="1"/>
    <col min="44" max="44" width="3.1640625" bestFit="1" customWidth="1"/>
    <col min="45" max="45" width="9.33203125" bestFit="1" customWidth="1"/>
    <col min="46" max="46" width="3.1640625" bestFit="1" customWidth="1"/>
    <col min="47" max="47" width="7.1640625" bestFit="1" customWidth="1"/>
    <col min="48" max="48" width="3.1640625" bestFit="1" customWidth="1"/>
    <col min="49" max="49" width="7.83203125" bestFit="1" customWidth="1"/>
    <col min="50" max="50" width="3.1640625" bestFit="1" customWidth="1"/>
    <col min="51" max="51" width="8.1640625" bestFit="1" customWidth="1"/>
    <col min="52" max="52" width="3.1640625" bestFit="1" customWidth="1"/>
    <col min="53" max="53" width="10.5" bestFit="1" customWidth="1"/>
    <col min="54" max="54" width="3.1640625" bestFit="1" customWidth="1"/>
    <col min="55" max="55" width="12.33203125" bestFit="1" customWidth="1"/>
    <col min="56" max="56" width="3.1640625" bestFit="1" customWidth="1"/>
    <col min="58" max="58" width="17.6640625" customWidth="1"/>
    <col min="59" max="59" width="13.33203125" bestFit="1" customWidth="1"/>
  </cols>
  <sheetData>
    <row r="1" spans="1:83" ht="22" thickTop="1" thickBot="1" x14ac:dyDescent="0.25">
      <c r="A1" s="6" t="s">
        <v>60</v>
      </c>
      <c r="B1" s="14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8"/>
    </row>
    <row r="2" spans="1:83" s="1" customFormat="1" ht="14" thickTop="1" x14ac:dyDescent="0.15">
      <c r="A2" s="13" t="s">
        <v>7</v>
      </c>
      <c r="B2" s="18" t="s">
        <v>39</v>
      </c>
      <c r="C2" s="10" t="s">
        <v>8</v>
      </c>
      <c r="D2" s="40" t="s">
        <v>6</v>
      </c>
      <c r="E2" s="10" t="s">
        <v>9</v>
      </c>
      <c r="F2" s="40" t="s">
        <v>6</v>
      </c>
      <c r="G2" s="10" t="s">
        <v>10</v>
      </c>
      <c r="H2" s="40" t="s">
        <v>6</v>
      </c>
      <c r="I2" s="10" t="s">
        <v>11</v>
      </c>
      <c r="J2" s="40" t="s">
        <v>6</v>
      </c>
      <c r="K2" s="10" t="s">
        <v>12</v>
      </c>
      <c r="L2" s="40" t="s">
        <v>5</v>
      </c>
      <c r="M2" s="10" t="s">
        <v>13</v>
      </c>
      <c r="N2" s="40" t="s">
        <v>27</v>
      </c>
      <c r="O2" s="10" t="s">
        <v>14</v>
      </c>
      <c r="P2" s="40" t="s">
        <v>6</v>
      </c>
      <c r="Q2" s="10" t="s">
        <v>15</v>
      </c>
      <c r="R2" s="40" t="s">
        <v>6</v>
      </c>
      <c r="S2" s="10" t="s">
        <v>16</v>
      </c>
      <c r="T2" s="40" t="s">
        <v>6</v>
      </c>
      <c r="U2" s="10" t="s">
        <v>17</v>
      </c>
      <c r="V2" s="40" t="s">
        <v>6</v>
      </c>
      <c r="W2" s="10" t="s">
        <v>18</v>
      </c>
      <c r="X2" s="40" t="s">
        <v>6</v>
      </c>
      <c r="Y2" s="10" t="s">
        <v>64</v>
      </c>
      <c r="Z2" s="40" t="s">
        <v>5</v>
      </c>
      <c r="AA2" s="10" t="s">
        <v>19</v>
      </c>
      <c r="AB2" s="40" t="s">
        <v>6</v>
      </c>
      <c r="AC2" s="10" t="s">
        <v>20</v>
      </c>
      <c r="AD2" s="40" t="s">
        <v>6</v>
      </c>
      <c r="AE2" s="10" t="s">
        <v>62</v>
      </c>
      <c r="AF2" s="40" t="s">
        <v>6</v>
      </c>
      <c r="AG2" s="10" t="s">
        <v>63</v>
      </c>
      <c r="AH2" s="40" t="s">
        <v>5</v>
      </c>
      <c r="AI2" s="10" t="s">
        <v>3</v>
      </c>
      <c r="AJ2" s="40" t="s">
        <v>2</v>
      </c>
      <c r="AK2" s="10" t="s">
        <v>33</v>
      </c>
      <c r="AL2" s="40" t="s">
        <v>2</v>
      </c>
      <c r="AM2" s="10" t="s">
        <v>21</v>
      </c>
      <c r="AN2" s="40" t="s">
        <v>2</v>
      </c>
      <c r="AO2" s="10" t="s">
        <v>22</v>
      </c>
      <c r="AP2" s="40" t="s">
        <v>2</v>
      </c>
      <c r="AQ2" s="10" t="s">
        <v>23</v>
      </c>
      <c r="AR2" s="40" t="s">
        <v>2</v>
      </c>
      <c r="AS2" s="10" t="s">
        <v>35</v>
      </c>
      <c r="AT2" s="40" t="s">
        <v>2</v>
      </c>
      <c r="AU2" s="10" t="s">
        <v>4</v>
      </c>
      <c r="AV2" s="40" t="s">
        <v>2</v>
      </c>
      <c r="AW2" s="10" t="s">
        <v>24</v>
      </c>
      <c r="AX2" s="40" t="s">
        <v>2</v>
      </c>
      <c r="AY2" s="10" t="s">
        <v>25</v>
      </c>
      <c r="AZ2" s="40" t="s">
        <v>2</v>
      </c>
      <c r="BA2" s="10" t="s">
        <v>26</v>
      </c>
      <c r="BB2" s="40" t="s">
        <v>2</v>
      </c>
      <c r="BC2" s="10" t="s">
        <v>37</v>
      </c>
      <c r="BD2" s="40" t="s">
        <v>2</v>
      </c>
      <c r="BE2" s="42" t="s">
        <v>29</v>
      </c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</row>
    <row r="3" spans="1:83" s="1" customFormat="1" ht="14" thickBot="1" x14ac:dyDescent="0.2">
      <c r="A3" s="12" t="s">
        <v>34</v>
      </c>
      <c r="B3" s="15" t="s">
        <v>38</v>
      </c>
      <c r="C3" s="11" t="s">
        <v>28</v>
      </c>
      <c r="D3" s="41"/>
      <c r="E3" s="11" t="s">
        <v>28</v>
      </c>
      <c r="F3" s="41"/>
      <c r="G3" s="11" t="s">
        <v>28</v>
      </c>
      <c r="H3" s="41"/>
      <c r="I3" s="11" t="s">
        <v>28</v>
      </c>
      <c r="J3" s="41"/>
      <c r="K3" s="11" t="s">
        <v>28</v>
      </c>
      <c r="L3" s="41"/>
      <c r="M3" s="11" t="s">
        <v>28</v>
      </c>
      <c r="N3" s="41"/>
      <c r="O3" s="11" t="s">
        <v>28</v>
      </c>
      <c r="P3" s="41"/>
      <c r="Q3" s="11" t="s">
        <v>28</v>
      </c>
      <c r="R3" s="41"/>
      <c r="S3" s="11" t="s">
        <v>28</v>
      </c>
      <c r="T3" s="41"/>
      <c r="U3" s="11" t="s">
        <v>28</v>
      </c>
      <c r="V3" s="41"/>
      <c r="W3" s="11" t="s">
        <v>28</v>
      </c>
      <c r="X3" s="41"/>
      <c r="Y3" s="11" t="s">
        <v>28</v>
      </c>
      <c r="Z3" s="41"/>
      <c r="AA3" s="11" t="s">
        <v>28</v>
      </c>
      <c r="AB3" s="41"/>
      <c r="AC3" s="11" t="s">
        <v>28</v>
      </c>
      <c r="AD3" s="41"/>
      <c r="AE3" s="11" t="s">
        <v>28</v>
      </c>
      <c r="AF3" s="41"/>
      <c r="AG3" s="11" t="s">
        <v>28</v>
      </c>
      <c r="AH3" s="41"/>
      <c r="AI3" s="11" t="s">
        <v>1</v>
      </c>
      <c r="AJ3" s="41"/>
      <c r="AK3" s="11" t="s">
        <v>1</v>
      </c>
      <c r="AL3" s="41"/>
      <c r="AM3" s="11" t="s">
        <v>1</v>
      </c>
      <c r="AN3" s="41"/>
      <c r="AO3" s="11" t="s">
        <v>1</v>
      </c>
      <c r="AP3" s="41"/>
      <c r="AQ3" s="11" t="s">
        <v>1</v>
      </c>
      <c r="AR3" s="41"/>
      <c r="AS3" s="11" t="s">
        <v>1</v>
      </c>
      <c r="AT3" s="41"/>
      <c r="AU3" s="11" t="s">
        <v>1</v>
      </c>
      <c r="AV3" s="41"/>
      <c r="AW3" s="11" t="s">
        <v>1</v>
      </c>
      <c r="AX3" s="41"/>
      <c r="AY3" s="11" t="s">
        <v>1</v>
      </c>
      <c r="AZ3" s="41"/>
      <c r="BA3" s="11" t="s">
        <v>1</v>
      </c>
      <c r="BB3" s="41"/>
      <c r="BC3" s="11" t="s">
        <v>1</v>
      </c>
      <c r="BD3" s="41"/>
      <c r="BE3" s="43"/>
      <c r="BF3"/>
      <c r="BG3" t="s">
        <v>47</v>
      </c>
      <c r="BH3" t="s">
        <v>40</v>
      </c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</row>
    <row r="4" spans="1:83" ht="14" hidden="1" thickTop="1" x14ac:dyDescent="0.15">
      <c r="A4" s="3" t="s">
        <v>41</v>
      </c>
      <c r="B4" s="16">
        <f>BE4</f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8"/>
      <c r="O4" s="27"/>
      <c r="P4" s="28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9">
        <f>D4+F4+H4+J4+L4++N4+P4+R4+T4+V4+X4+AB4+AD4+AF4+AJ4+AL4+AN4+AP4+AR4+AT4+AV4+AX4+AZ4+BB4+BD4</f>
        <v>0</v>
      </c>
    </row>
    <row r="5" spans="1:83" ht="14" thickTop="1" x14ac:dyDescent="0.15">
      <c r="A5" s="37" t="s">
        <v>78</v>
      </c>
      <c r="B5" s="16">
        <f t="shared" ref="B5:B22" si="0">BE5</f>
        <v>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36">
        <v>5.79</v>
      </c>
      <c r="X5" s="36">
        <v>10</v>
      </c>
      <c r="Y5" s="26"/>
      <c r="Z5" s="26"/>
      <c r="AA5" s="27"/>
      <c r="AB5" s="28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4">
        <f t="shared" ref="BE5" si="1">D5+F5+H5+J5+L5++N5+P5+R5+T5+V5+X5+AB5+AD5+AF5+AJ5+AL5+AN5+AP5+AR5+AT5+AV5+AX5+AZ5+BB5+BD5</f>
        <v>10</v>
      </c>
      <c r="BG5" s="25"/>
    </row>
    <row r="6" spans="1:83" x14ac:dyDescent="0.15">
      <c r="A6" s="3" t="s">
        <v>36</v>
      </c>
      <c r="B6" s="16">
        <f>BE6</f>
        <v>80</v>
      </c>
      <c r="C6" s="32">
        <v>6.5</v>
      </c>
      <c r="D6" s="32">
        <v>6</v>
      </c>
      <c r="E6" s="23">
        <v>1.41</v>
      </c>
      <c r="F6" s="23">
        <v>9</v>
      </c>
      <c r="G6" s="32">
        <v>3.78</v>
      </c>
      <c r="H6" s="32">
        <v>9</v>
      </c>
      <c r="I6" s="26"/>
      <c r="J6" s="26"/>
      <c r="K6" s="36">
        <v>0.3</v>
      </c>
      <c r="L6" s="36">
        <v>7</v>
      </c>
      <c r="M6" s="36">
        <v>2.9849999999999999</v>
      </c>
      <c r="N6" s="36">
        <v>5</v>
      </c>
      <c r="O6" s="36">
        <v>3.02</v>
      </c>
      <c r="P6" s="36">
        <v>6</v>
      </c>
      <c r="Q6" s="26"/>
      <c r="R6" s="26"/>
      <c r="S6" s="26"/>
      <c r="T6" s="26"/>
      <c r="U6" s="36">
        <v>2.0150000000000001</v>
      </c>
      <c r="V6" s="36">
        <v>9</v>
      </c>
      <c r="W6" s="36">
        <v>3.74</v>
      </c>
      <c r="X6" s="36">
        <v>6</v>
      </c>
      <c r="Y6" s="39">
        <v>2.8450000000000002</v>
      </c>
      <c r="Z6" s="39">
        <v>4</v>
      </c>
      <c r="AA6" s="36">
        <v>5.6</v>
      </c>
      <c r="AB6" s="36">
        <v>9</v>
      </c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36">
        <v>0.94499999999999995</v>
      </c>
      <c r="BD6" s="36">
        <v>10</v>
      </c>
      <c r="BE6" s="4">
        <f>D6+F6+H6+J6+L6++N6+P6+R6+T6+V6+X6+AB6+AD6+AF6+AJ6+AL6+AN6+AP6+AR6+AT6+AV6+AX6+AZ6+BB6+BD6+Z6+AH6</f>
        <v>80</v>
      </c>
      <c r="BF6" s="30" t="s">
        <v>76</v>
      </c>
      <c r="BG6" s="25">
        <f>BC6/BH6</f>
        <v>1</v>
      </c>
      <c r="BH6">
        <v>0.94499999999999995</v>
      </c>
    </row>
    <row r="7" spans="1:83" x14ac:dyDescent="0.15">
      <c r="A7" s="3" t="s">
        <v>54</v>
      </c>
      <c r="B7" s="16">
        <f t="shared" si="0"/>
        <v>38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35">
        <v>6</v>
      </c>
      <c r="AN7" s="35">
        <v>10</v>
      </c>
      <c r="AO7" s="35">
        <v>4</v>
      </c>
      <c r="AP7" s="35">
        <v>10</v>
      </c>
      <c r="AQ7" s="32">
        <v>9.8000000000000007</v>
      </c>
      <c r="AR7" s="32">
        <v>9</v>
      </c>
      <c r="AS7" s="26"/>
      <c r="AT7" s="26"/>
      <c r="AU7" s="35">
        <v>6</v>
      </c>
      <c r="AV7" s="35">
        <v>9</v>
      </c>
      <c r="AW7" s="26"/>
      <c r="AX7" s="26"/>
      <c r="AY7" s="26"/>
      <c r="AZ7" s="26"/>
      <c r="BA7" s="26"/>
      <c r="BB7" s="26"/>
      <c r="BC7" s="26"/>
      <c r="BD7" s="26"/>
      <c r="BE7" s="4">
        <f t="shared" ref="BE7:BE34" si="2">D7+F7+H7+J7+L7++N7+P7+R7+T7+V7+X7+AB7+AD7+AF7+AJ7+AL7+AN7+AP7+AR7+AT7+AV7+AX7+AZ7+BB7+BD7+Z7+AH7</f>
        <v>38</v>
      </c>
      <c r="BG7" s="25"/>
    </row>
    <row r="8" spans="1:83" x14ac:dyDescent="0.15">
      <c r="A8" s="22" t="s">
        <v>69</v>
      </c>
      <c r="B8" s="16">
        <f t="shared" si="0"/>
        <v>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32">
        <v>2</v>
      </c>
      <c r="Z8" s="32">
        <v>2</v>
      </c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4">
        <f t="shared" si="2"/>
        <v>2</v>
      </c>
    </row>
    <row r="9" spans="1:83" x14ac:dyDescent="0.15">
      <c r="A9" s="3" t="s">
        <v>57</v>
      </c>
      <c r="B9" s="16">
        <f t="shared" si="0"/>
        <v>15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39">
        <v>5.0449999999999999</v>
      </c>
      <c r="X9" s="39">
        <v>8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35">
        <v>2.2000000000000002</v>
      </c>
      <c r="BD9" s="35">
        <v>7</v>
      </c>
      <c r="BE9" s="4">
        <f t="shared" si="2"/>
        <v>15</v>
      </c>
      <c r="BF9" s="30" t="s">
        <v>79</v>
      </c>
      <c r="BG9" s="38">
        <f>BC9/BH9</f>
        <v>0.3666666666666667</v>
      </c>
      <c r="BH9">
        <v>6</v>
      </c>
    </row>
    <row r="10" spans="1:83" x14ac:dyDescent="0.15">
      <c r="A10" s="3" t="s">
        <v>53</v>
      </c>
      <c r="B10" s="16">
        <f t="shared" si="0"/>
        <v>132</v>
      </c>
      <c r="C10" s="35">
        <v>3.55</v>
      </c>
      <c r="D10" s="35">
        <v>4</v>
      </c>
      <c r="E10" s="39">
        <v>0.64500000000000002</v>
      </c>
      <c r="F10" s="39">
        <v>8</v>
      </c>
      <c r="G10" s="26"/>
      <c r="H10" s="26"/>
      <c r="I10" s="26"/>
      <c r="J10" s="26"/>
      <c r="K10" s="36">
        <v>0.32500000000000001</v>
      </c>
      <c r="L10" s="36">
        <v>8</v>
      </c>
      <c r="M10" s="39">
        <v>1.38</v>
      </c>
      <c r="N10" s="39">
        <v>4</v>
      </c>
      <c r="O10" s="39">
        <v>0.97499999999999998</v>
      </c>
      <c r="P10" s="39">
        <v>2</v>
      </c>
      <c r="Q10" s="39">
        <v>1.07</v>
      </c>
      <c r="R10" s="39">
        <v>8</v>
      </c>
      <c r="S10" s="35">
        <v>0.54500000000000004</v>
      </c>
      <c r="T10" s="35">
        <v>1</v>
      </c>
      <c r="U10" s="35">
        <v>0.46500000000000002</v>
      </c>
      <c r="V10" s="35">
        <v>6</v>
      </c>
      <c r="W10" s="23">
        <v>2.4500000000000002</v>
      </c>
      <c r="X10" s="23"/>
      <c r="Y10" s="39">
        <v>2.86</v>
      </c>
      <c r="Z10" s="39">
        <v>5</v>
      </c>
      <c r="AA10" s="26"/>
      <c r="AB10" s="26"/>
      <c r="AC10" s="32">
        <v>0.75</v>
      </c>
      <c r="AD10" s="32">
        <v>10</v>
      </c>
      <c r="AE10" s="26"/>
      <c r="AF10" s="26"/>
      <c r="AG10" s="39">
        <v>0.36499999999999999</v>
      </c>
      <c r="AH10" s="39">
        <v>9</v>
      </c>
      <c r="AI10" s="39">
        <v>0.33500000000000002</v>
      </c>
      <c r="AJ10" s="39">
        <v>8</v>
      </c>
      <c r="AK10" s="32">
        <v>0.47499999999999998</v>
      </c>
      <c r="AL10" s="32">
        <v>10</v>
      </c>
      <c r="AM10" s="35">
        <v>4.0999999999999996</v>
      </c>
      <c r="AN10" s="35">
        <v>7</v>
      </c>
      <c r="AO10" s="26"/>
      <c r="AP10" s="26"/>
      <c r="AQ10" s="35">
        <v>0.45</v>
      </c>
      <c r="AR10" s="35">
        <v>8</v>
      </c>
      <c r="AS10" s="32">
        <v>0.52500000000000002</v>
      </c>
      <c r="AT10" s="32">
        <v>8</v>
      </c>
      <c r="AU10" s="23">
        <v>4.8</v>
      </c>
      <c r="AV10" s="23">
        <v>8</v>
      </c>
      <c r="AW10" s="32">
        <v>0.75</v>
      </c>
      <c r="AX10" s="32">
        <v>10</v>
      </c>
      <c r="AY10" s="26"/>
      <c r="AZ10" s="26"/>
      <c r="BA10" s="26"/>
      <c r="BB10" s="26"/>
      <c r="BC10" s="35">
        <v>2</v>
      </c>
      <c r="BD10" s="35">
        <v>8</v>
      </c>
      <c r="BE10" s="4">
        <f t="shared" si="2"/>
        <v>132</v>
      </c>
      <c r="BF10" s="30" t="s">
        <v>77</v>
      </c>
      <c r="BG10" s="38">
        <f>BC10/BH10</f>
        <v>0.36859565057132326</v>
      </c>
      <c r="BH10">
        <v>5.4260000000000002</v>
      </c>
    </row>
    <row r="11" spans="1:83" x14ac:dyDescent="0.15">
      <c r="A11" s="22" t="s">
        <v>73</v>
      </c>
      <c r="B11" s="16">
        <f t="shared" ref="B11" si="3">BE11</f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2">
        <v>4.2</v>
      </c>
      <c r="N11" s="32">
        <v>7</v>
      </c>
      <c r="O11" s="26"/>
      <c r="P11" s="26"/>
      <c r="Q11" s="26"/>
      <c r="R11" s="26"/>
      <c r="S11" s="35">
        <v>14.5</v>
      </c>
      <c r="T11" s="35">
        <v>5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4">
        <f t="shared" si="2"/>
        <v>12</v>
      </c>
    </row>
    <row r="12" spans="1:83" x14ac:dyDescent="0.15">
      <c r="A12" s="22" t="s">
        <v>72</v>
      </c>
      <c r="B12" s="16">
        <f t="shared" si="0"/>
        <v>15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2">
        <v>4.8499999999999996</v>
      </c>
      <c r="N12" s="32">
        <v>8</v>
      </c>
      <c r="O12" s="32">
        <v>3.4</v>
      </c>
      <c r="P12" s="32">
        <v>7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4">
        <f t="shared" si="2"/>
        <v>15</v>
      </c>
    </row>
    <row r="13" spans="1:83" x14ac:dyDescent="0.15">
      <c r="A13" s="22" t="s">
        <v>70</v>
      </c>
      <c r="B13" s="16">
        <f t="shared" si="0"/>
        <v>14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32">
        <v>3.5</v>
      </c>
      <c r="X13" s="32">
        <v>4</v>
      </c>
      <c r="Y13" s="26"/>
      <c r="Z13" s="26"/>
      <c r="AA13" s="32">
        <v>12.5</v>
      </c>
      <c r="AB13" s="32">
        <v>10</v>
      </c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4">
        <f t="shared" si="2"/>
        <v>14</v>
      </c>
    </row>
    <row r="14" spans="1:83" x14ac:dyDescent="0.15">
      <c r="A14" s="3" t="s">
        <v>56</v>
      </c>
      <c r="B14" s="16">
        <f t="shared" si="0"/>
        <v>24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5">
        <v>3.5</v>
      </c>
      <c r="N14" s="35">
        <v>6</v>
      </c>
      <c r="O14" s="32">
        <v>3.5</v>
      </c>
      <c r="P14" s="32">
        <v>8</v>
      </c>
      <c r="Q14" s="26"/>
      <c r="R14" s="26"/>
      <c r="S14" s="35">
        <v>19.600000000000001</v>
      </c>
      <c r="T14" s="35">
        <v>10</v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4">
        <f t="shared" si="2"/>
        <v>24</v>
      </c>
    </row>
    <row r="15" spans="1:83" x14ac:dyDescent="0.15">
      <c r="A15" s="22" t="s">
        <v>65</v>
      </c>
      <c r="B15" s="16">
        <f t="shared" ref="B15" si="4">BE15</f>
        <v>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3">
        <v>3.25</v>
      </c>
      <c r="X15" s="23">
        <v>1</v>
      </c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4">
        <f t="shared" si="2"/>
        <v>1</v>
      </c>
    </row>
    <row r="16" spans="1:83" x14ac:dyDescent="0.15">
      <c r="A16" s="3" t="s">
        <v>46</v>
      </c>
      <c r="B16" s="16">
        <f t="shared" si="0"/>
        <v>31</v>
      </c>
      <c r="C16" s="32">
        <v>8.27</v>
      </c>
      <c r="D16" s="32">
        <v>10</v>
      </c>
      <c r="E16" s="26"/>
      <c r="F16" s="26"/>
      <c r="G16" s="32">
        <v>2.4900000000000002</v>
      </c>
      <c r="H16" s="32">
        <v>8</v>
      </c>
      <c r="I16" s="26"/>
      <c r="J16" s="26"/>
      <c r="K16" s="26"/>
      <c r="L16" s="26"/>
      <c r="M16" s="26"/>
      <c r="N16" s="26"/>
      <c r="O16" s="32">
        <v>1.96</v>
      </c>
      <c r="P16" s="32">
        <v>3</v>
      </c>
      <c r="Q16" s="26"/>
      <c r="R16" s="26"/>
      <c r="S16" s="32">
        <v>6.8</v>
      </c>
      <c r="T16" s="32">
        <v>4</v>
      </c>
      <c r="U16" s="26"/>
      <c r="V16" s="26"/>
      <c r="W16" s="23">
        <v>3.09</v>
      </c>
      <c r="X16" s="23"/>
      <c r="Y16" s="32">
        <v>2.87</v>
      </c>
      <c r="Z16" s="32">
        <v>6</v>
      </c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4">
        <f t="shared" si="2"/>
        <v>31</v>
      </c>
    </row>
    <row r="17" spans="1:60" x14ac:dyDescent="0.15">
      <c r="A17" s="3" t="s">
        <v>48</v>
      </c>
      <c r="B17" s="16">
        <f t="shared" si="0"/>
        <v>91</v>
      </c>
      <c r="C17" s="35">
        <v>7.04</v>
      </c>
      <c r="D17" s="35">
        <v>7</v>
      </c>
      <c r="E17" s="26"/>
      <c r="F17" s="26"/>
      <c r="G17" s="26"/>
      <c r="H17" s="26"/>
      <c r="I17" s="26"/>
      <c r="J17" s="26"/>
      <c r="K17" s="32">
        <v>0.35199999999999998</v>
      </c>
      <c r="L17" s="32">
        <v>9</v>
      </c>
      <c r="M17" s="26"/>
      <c r="N17" s="26"/>
      <c r="O17" s="32">
        <v>2.87</v>
      </c>
      <c r="P17" s="32">
        <v>4</v>
      </c>
      <c r="Q17" s="26"/>
      <c r="R17" s="26"/>
      <c r="S17" s="39">
        <v>2.2400000000000002</v>
      </c>
      <c r="T17" s="39">
        <v>2</v>
      </c>
      <c r="U17" s="26"/>
      <c r="V17" s="26"/>
      <c r="W17" s="36">
        <v>5.58</v>
      </c>
      <c r="X17" s="36">
        <v>9</v>
      </c>
      <c r="Y17" s="32">
        <v>3.34</v>
      </c>
      <c r="Z17" s="32">
        <v>9</v>
      </c>
      <c r="AA17" s="26"/>
      <c r="AB17" s="26"/>
      <c r="AC17" s="32">
        <v>0.42</v>
      </c>
      <c r="AD17" s="32">
        <v>8</v>
      </c>
      <c r="AE17" s="26"/>
      <c r="AF17" s="26"/>
      <c r="AG17" s="26"/>
      <c r="AH17" s="26"/>
      <c r="AI17" s="32">
        <v>0.47</v>
      </c>
      <c r="AJ17" s="32">
        <v>9</v>
      </c>
      <c r="AK17" s="26"/>
      <c r="AL17" s="26"/>
      <c r="AM17" s="32">
        <v>3.02</v>
      </c>
      <c r="AN17" s="32">
        <v>6</v>
      </c>
      <c r="AO17" s="26"/>
      <c r="AP17" s="26"/>
      <c r="AQ17" s="26"/>
      <c r="AR17" s="26"/>
      <c r="AS17" s="32">
        <v>0.57999999999999996</v>
      </c>
      <c r="AT17" s="32">
        <v>9</v>
      </c>
      <c r="AU17" s="26"/>
      <c r="AV17" s="26"/>
      <c r="AW17" s="26"/>
      <c r="AX17" s="26"/>
      <c r="AY17" s="26"/>
      <c r="AZ17" s="26"/>
      <c r="BA17" s="32">
        <v>0.4</v>
      </c>
      <c r="BB17" s="32">
        <v>10</v>
      </c>
      <c r="BC17" s="32">
        <v>0.3</v>
      </c>
      <c r="BD17" s="32">
        <v>9</v>
      </c>
      <c r="BE17" s="4">
        <f t="shared" si="2"/>
        <v>91</v>
      </c>
      <c r="BF17" s="30" t="s">
        <v>74</v>
      </c>
      <c r="BG17" s="25">
        <f>BC17/BH17</f>
        <v>0.46153846153846151</v>
      </c>
      <c r="BH17">
        <v>0.65</v>
      </c>
    </row>
    <row r="18" spans="1:60" x14ac:dyDescent="0.15">
      <c r="A18" s="3" t="s">
        <v>42</v>
      </c>
      <c r="B18" s="16">
        <f t="shared" si="0"/>
        <v>72</v>
      </c>
      <c r="C18" s="32">
        <v>5.2</v>
      </c>
      <c r="D18" s="32">
        <v>5</v>
      </c>
      <c r="E18" s="39">
        <v>0.42499999999999999</v>
      </c>
      <c r="F18" s="39">
        <v>7</v>
      </c>
      <c r="G18" s="26"/>
      <c r="H18" s="26"/>
      <c r="I18" s="26"/>
      <c r="J18" s="26"/>
      <c r="K18" s="26"/>
      <c r="L18" s="26"/>
      <c r="M18" s="32">
        <v>7.7</v>
      </c>
      <c r="N18" s="32">
        <v>10</v>
      </c>
      <c r="O18" s="32">
        <v>2.9750000000000001</v>
      </c>
      <c r="P18" s="32">
        <v>5</v>
      </c>
      <c r="Q18" s="35">
        <v>3.25</v>
      </c>
      <c r="R18" s="35">
        <v>10</v>
      </c>
      <c r="S18" s="32">
        <v>16.7</v>
      </c>
      <c r="T18" s="32">
        <v>8</v>
      </c>
      <c r="U18" s="39">
        <v>0.61499999999999999</v>
      </c>
      <c r="V18" s="39">
        <v>7</v>
      </c>
      <c r="W18" s="26"/>
      <c r="X18" s="26"/>
      <c r="Y18" s="26"/>
      <c r="Z18" s="26"/>
      <c r="AA18" s="26"/>
      <c r="AB18" s="26"/>
      <c r="AC18" s="32">
        <v>0.35</v>
      </c>
      <c r="AD18" s="32">
        <v>7</v>
      </c>
      <c r="AE18" s="26"/>
      <c r="AF18" s="26"/>
      <c r="AG18" s="26"/>
      <c r="AH18" s="26"/>
      <c r="AI18" s="26"/>
      <c r="AJ18" s="26"/>
      <c r="AK18" s="32">
        <v>0.4</v>
      </c>
      <c r="AL18" s="32">
        <v>8</v>
      </c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3">
        <v>0.375</v>
      </c>
      <c r="BD18" s="23">
        <v>5</v>
      </c>
      <c r="BE18" s="4">
        <f t="shared" si="2"/>
        <v>72</v>
      </c>
      <c r="BF18" s="30" t="s">
        <v>61</v>
      </c>
      <c r="BG18" s="25">
        <f>BC18/BH18</f>
        <v>0.22672309552599759</v>
      </c>
      <c r="BH18">
        <v>1.6539999999999999</v>
      </c>
    </row>
    <row r="19" spans="1:60" hidden="1" x14ac:dyDescent="0.15">
      <c r="A19" s="19" t="s">
        <v>51</v>
      </c>
      <c r="B19" s="16">
        <f t="shared" si="0"/>
        <v>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4">
        <f t="shared" si="2"/>
        <v>0</v>
      </c>
    </row>
    <row r="20" spans="1:60" x14ac:dyDescent="0.15">
      <c r="A20" s="31" t="s">
        <v>80</v>
      </c>
      <c r="B20" s="16">
        <f t="shared" si="0"/>
        <v>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36">
        <v>4.09</v>
      </c>
      <c r="X20" s="36">
        <v>7</v>
      </c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4">
        <f t="shared" si="2"/>
        <v>7</v>
      </c>
    </row>
    <row r="21" spans="1:60" x14ac:dyDescent="0.15">
      <c r="A21" s="31" t="s">
        <v>75</v>
      </c>
      <c r="B21" s="16">
        <f>BE21</f>
        <v>15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35">
        <v>3.28</v>
      </c>
      <c r="Z21" s="35">
        <v>8</v>
      </c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35">
        <v>0.51</v>
      </c>
      <c r="AX21" s="35">
        <v>7</v>
      </c>
      <c r="AY21" s="26"/>
      <c r="AZ21" s="26"/>
      <c r="BA21" s="26"/>
      <c r="BB21" s="26"/>
      <c r="BC21" s="26"/>
      <c r="BD21" s="26"/>
      <c r="BE21" s="4">
        <f t="shared" si="2"/>
        <v>15</v>
      </c>
    </row>
    <row r="22" spans="1:60" x14ac:dyDescent="0.15">
      <c r="A22" s="19" t="s">
        <v>45</v>
      </c>
      <c r="B22" s="16">
        <f t="shared" si="0"/>
        <v>28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2">
        <v>5.75</v>
      </c>
      <c r="N22" s="32">
        <v>9</v>
      </c>
      <c r="O22" s="32">
        <v>3.65</v>
      </c>
      <c r="P22" s="32">
        <v>10</v>
      </c>
      <c r="Q22" s="26"/>
      <c r="R22" s="26"/>
      <c r="S22" s="32">
        <v>17.899999999999999</v>
      </c>
      <c r="T22" s="32">
        <v>9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4">
        <f t="shared" si="2"/>
        <v>28</v>
      </c>
    </row>
    <row r="23" spans="1:60" x14ac:dyDescent="0.15">
      <c r="A23" s="19" t="s">
        <v>52</v>
      </c>
      <c r="B23" s="16">
        <f t="shared" ref="B23:B34" si="5">BE23</f>
        <v>10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32">
        <v>8.5</v>
      </c>
      <c r="AZ23" s="32">
        <v>10</v>
      </c>
      <c r="BA23" s="26"/>
      <c r="BB23" s="26"/>
      <c r="BC23" s="26"/>
      <c r="BD23" s="26"/>
      <c r="BE23" s="4">
        <f t="shared" si="2"/>
        <v>10</v>
      </c>
      <c r="BG23" s="25"/>
    </row>
    <row r="24" spans="1:60" x14ac:dyDescent="0.15">
      <c r="A24" s="19" t="s">
        <v>44</v>
      </c>
      <c r="B24" s="16">
        <f t="shared" si="5"/>
        <v>158</v>
      </c>
      <c r="C24" s="23">
        <v>7.7</v>
      </c>
      <c r="D24" s="23">
        <v>9</v>
      </c>
      <c r="E24" s="23">
        <v>1.52</v>
      </c>
      <c r="F24" s="23">
        <v>10</v>
      </c>
      <c r="G24" s="23">
        <v>4.72</v>
      </c>
      <c r="H24" s="23">
        <v>10</v>
      </c>
      <c r="I24" s="32">
        <v>48.5</v>
      </c>
      <c r="J24" s="32">
        <v>10</v>
      </c>
      <c r="K24" s="23">
        <v>0.48</v>
      </c>
      <c r="L24" s="23">
        <v>10</v>
      </c>
      <c r="M24" s="23">
        <v>0.31</v>
      </c>
      <c r="N24" s="23">
        <v>3</v>
      </c>
      <c r="O24" s="32">
        <v>3.5350000000000001</v>
      </c>
      <c r="P24" s="32">
        <v>9</v>
      </c>
      <c r="Q24" s="35">
        <v>1.9350000000000001</v>
      </c>
      <c r="R24" s="35">
        <v>9</v>
      </c>
      <c r="S24" s="32">
        <v>6.3</v>
      </c>
      <c r="T24" s="32">
        <v>3</v>
      </c>
      <c r="U24" s="23">
        <v>1.63</v>
      </c>
      <c r="V24" s="23">
        <v>8</v>
      </c>
      <c r="W24" s="26"/>
      <c r="X24" s="26"/>
      <c r="Y24" s="39">
        <v>2.74</v>
      </c>
      <c r="Z24" s="39">
        <v>3</v>
      </c>
      <c r="AA24" s="26"/>
      <c r="AB24" s="26"/>
      <c r="AC24" s="35">
        <v>0.56000000000000005</v>
      </c>
      <c r="AD24" s="35">
        <v>9</v>
      </c>
      <c r="AE24" s="35">
        <v>0.77</v>
      </c>
      <c r="AF24" s="35">
        <v>10</v>
      </c>
      <c r="AG24" s="35">
        <v>0.56000000000000005</v>
      </c>
      <c r="AH24" s="35">
        <v>10</v>
      </c>
      <c r="AI24" s="39">
        <v>0.54</v>
      </c>
      <c r="AJ24" s="39">
        <v>10</v>
      </c>
      <c r="AK24" s="39">
        <v>0.42</v>
      </c>
      <c r="AL24" s="39">
        <v>9</v>
      </c>
      <c r="AM24" s="26"/>
      <c r="AN24" s="26"/>
      <c r="AO24" s="26"/>
      <c r="AP24" s="26"/>
      <c r="AQ24" s="32">
        <v>0.39500000000000002</v>
      </c>
      <c r="AR24" s="32">
        <v>7</v>
      </c>
      <c r="AS24" s="32">
        <v>0.59499999999999997</v>
      </c>
      <c r="AT24" s="32">
        <v>10</v>
      </c>
      <c r="AU24" s="26"/>
      <c r="AV24" s="26"/>
      <c r="AW24" s="35">
        <v>0.56999999999999995</v>
      </c>
      <c r="AX24" s="35">
        <v>9</v>
      </c>
      <c r="AY24" s="26"/>
      <c r="AZ24" s="26"/>
      <c r="BA24" s="26"/>
      <c r="BB24" s="26"/>
      <c r="BC24" s="26"/>
      <c r="BD24" s="26"/>
      <c r="BE24" s="4">
        <f t="shared" si="2"/>
        <v>158</v>
      </c>
      <c r="BG24" s="25"/>
    </row>
    <row r="25" spans="1:60" x14ac:dyDescent="0.15">
      <c r="A25" s="19" t="s">
        <v>55</v>
      </c>
      <c r="B25" s="16">
        <f t="shared" si="5"/>
        <v>5</v>
      </c>
      <c r="C25" s="26"/>
      <c r="D25" s="26"/>
      <c r="E25" s="26"/>
      <c r="F25" s="26"/>
      <c r="G25" s="27"/>
      <c r="H25" s="28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7"/>
      <c r="V25" s="28"/>
      <c r="W25" s="23">
        <v>3.61</v>
      </c>
      <c r="X25" s="23">
        <v>5</v>
      </c>
      <c r="Y25" s="27"/>
      <c r="Z25" s="28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7"/>
      <c r="AR25" s="28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4">
        <f t="shared" si="2"/>
        <v>5</v>
      </c>
    </row>
    <row r="26" spans="1:60" hidden="1" x14ac:dyDescent="0.15">
      <c r="A26" s="19" t="s">
        <v>49</v>
      </c>
      <c r="B26" s="16">
        <f t="shared" si="5"/>
        <v>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4">
        <f t="shared" si="2"/>
        <v>0</v>
      </c>
    </row>
    <row r="27" spans="1:60" hidden="1" x14ac:dyDescent="0.15">
      <c r="A27" s="19" t="s">
        <v>58</v>
      </c>
      <c r="B27" s="16">
        <f t="shared" si="5"/>
        <v>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4">
        <f t="shared" si="2"/>
        <v>0</v>
      </c>
    </row>
    <row r="28" spans="1:60" x14ac:dyDescent="0.15">
      <c r="A28" s="31" t="s">
        <v>71</v>
      </c>
      <c r="B28" s="16">
        <f t="shared" si="5"/>
        <v>10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32">
        <v>8.25</v>
      </c>
      <c r="AV28" s="32">
        <v>10</v>
      </c>
      <c r="AW28" s="26"/>
      <c r="AX28" s="26"/>
      <c r="AY28" s="26"/>
      <c r="AZ28" s="26"/>
      <c r="BA28" s="26"/>
      <c r="BB28" s="26"/>
      <c r="BC28" s="26"/>
      <c r="BD28" s="26"/>
      <c r="BE28" s="4">
        <f t="shared" si="2"/>
        <v>10</v>
      </c>
    </row>
    <row r="29" spans="1:60" x14ac:dyDescent="0.15">
      <c r="A29" s="31" t="s">
        <v>68</v>
      </c>
      <c r="B29" s="16">
        <f t="shared" si="5"/>
        <v>11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36">
        <v>3.2</v>
      </c>
      <c r="X29" s="36">
        <v>1</v>
      </c>
      <c r="Y29" s="32">
        <v>3.45</v>
      </c>
      <c r="Z29" s="32">
        <v>10</v>
      </c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4">
        <f t="shared" si="2"/>
        <v>11</v>
      </c>
    </row>
    <row r="30" spans="1:60" x14ac:dyDescent="0.15">
      <c r="A30" s="19" t="s">
        <v>59</v>
      </c>
      <c r="B30" s="16">
        <f t="shared" si="5"/>
        <v>20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3">
        <v>3.5</v>
      </c>
      <c r="X30" s="23">
        <v>4</v>
      </c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35">
        <v>4.4000000000000004</v>
      </c>
      <c r="AN30" s="35">
        <v>8</v>
      </c>
      <c r="AO30" s="26"/>
      <c r="AP30" s="26"/>
      <c r="AQ30" s="26"/>
      <c r="AR30" s="26"/>
      <c r="AS30" s="26"/>
      <c r="AT30" s="26"/>
      <c r="AU30" s="26"/>
      <c r="AV30" s="26"/>
      <c r="AW30" s="32">
        <v>0.55000000000000004</v>
      </c>
      <c r="AX30" s="32">
        <v>8</v>
      </c>
      <c r="AY30" s="26"/>
      <c r="AZ30" s="26"/>
      <c r="BA30" s="26"/>
      <c r="BB30" s="26"/>
      <c r="BC30" s="26"/>
      <c r="BD30" s="26"/>
      <c r="BE30" s="4">
        <f t="shared" si="2"/>
        <v>20</v>
      </c>
    </row>
    <row r="31" spans="1:60" x14ac:dyDescent="0.15">
      <c r="A31" s="31" t="s">
        <v>66</v>
      </c>
      <c r="B31" s="16">
        <f t="shared" ref="B31" si="6">BE31</f>
        <v>32</v>
      </c>
      <c r="C31" s="32">
        <v>7.45</v>
      </c>
      <c r="D31" s="32">
        <v>8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32">
        <v>16.25</v>
      </c>
      <c r="T31" s="32">
        <v>7</v>
      </c>
      <c r="U31" s="23">
        <v>2.85</v>
      </c>
      <c r="V31" s="23">
        <v>10</v>
      </c>
      <c r="W31" s="32">
        <v>1.1499999999999999</v>
      </c>
      <c r="X31" s="32"/>
      <c r="Y31" s="32">
        <v>3.2</v>
      </c>
      <c r="Z31" s="32">
        <v>7</v>
      </c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4">
        <f t="shared" si="2"/>
        <v>32</v>
      </c>
    </row>
    <row r="32" spans="1:60" x14ac:dyDescent="0.15">
      <c r="A32" s="31" t="s">
        <v>67</v>
      </c>
      <c r="B32" s="16">
        <f t="shared" ref="B32" si="7">BE32</f>
        <v>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32">
        <v>3</v>
      </c>
      <c r="X32" s="32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4">
        <f t="shared" si="2"/>
        <v>0</v>
      </c>
    </row>
    <row r="33" spans="1:59" x14ac:dyDescent="0.15">
      <c r="A33" s="19" t="s">
        <v>50</v>
      </c>
      <c r="B33" s="16">
        <f t="shared" si="5"/>
        <v>2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36">
        <v>3.28</v>
      </c>
      <c r="X33" s="36">
        <v>2</v>
      </c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4">
        <f t="shared" si="2"/>
        <v>2</v>
      </c>
    </row>
    <row r="34" spans="1:59" ht="14" thickBot="1" x14ac:dyDescent="0.2">
      <c r="A34" s="5" t="s">
        <v>43</v>
      </c>
      <c r="B34" s="17">
        <f t="shared" si="5"/>
        <v>41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3">
        <v>15.5</v>
      </c>
      <c r="T34" s="33">
        <v>6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33">
        <v>4.8</v>
      </c>
      <c r="AN34" s="33">
        <v>9</v>
      </c>
      <c r="AO34" s="33">
        <v>2.9</v>
      </c>
      <c r="AP34" s="33">
        <v>9</v>
      </c>
      <c r="AQ34" s="33">
        <v>11</v>
      </c>
      <c r="AR34" s="33">
        <v>10</v>
      </c>
      <c r="AS34" s="29"/>
      <c r="AT34" s="29"/>
      <c r="AU34" s="33">
        <v>1.1000000000000001</v>
      </c>
      <c r="AV34" s="33">
        <v>7</v>
      </c>
      <c r="AW34" s="29"/>
      <c r="AX34" s="29"/>
      <c r="AY34" s="29"/>
      <c r="AZ34" s="29"/>
      <c r="BA34" s="29"/>
      <c r="BB34" s="29"/>
      <c r="BC34" s="29"/>
      <c r="BD34" s="29"/>
      <c r="BE34" s="4">
        <f t="shared" si="2"/>
        <v>41</v>
      </c>
      <c r="BF34" s="30"/>
      <c r="BG34" s="34"/>
    </row>
    <row r="35" spans="1:59" ht="14" thickTop="1" x14ac:dyDescent="0.15"/>
    <row r="36" spans="1:59" x14ac:dyDescent="0.15">
      <c r="A36" s="2" t="s">
        <v>30</v>
      </c>
      <c r="B36" s="2"/>
    </row>
    <row r="37" spans="1:59" x14ac:dyDescent="0.15">
      <c r="A37" s="24" t="s">
        <v>31</v>
      </c>
      <c r="B37" s="24"/>
    </row>
    <row r="38" spans="1:59" x14ac:dyDescent="0.15">
      <c r="A38" s="20" t="s">
        <v>32</v>
      </c>
      <c r="B38" s="20"/>
    </row>
    <row r="39" spans="1:59" x14ac:dyDescent="0.15">
      <c r="A39" s="21" t="s">
        <v>0</v>
      </c>
      <c r="B39" s="21"/>
    </row>
  </sheetData>
  <mergeCells count="28">
    <mergeCell ref="BE2:BE3"/>
    <mergeCell ref="BD2:BD3"/>
    <mergeCell ref="AR2:AR3"/>
    <mergeCell ref="AT2:AT3"/>
    <mergeCell ref="AV2:AV3"/>
    <mergeCell ref="AX2:AX3"/>
    <mergeCell ref="AZ2:AZ3"/>
    <mergeCell ref="BB2:BB3"/>
    <mergeCell ref="AP2:AP3"/>
    <mergeCell ref="P2:P3"/>
    <mergeCell ref="R2:R3"/>
    <mergeCell ref="T2:T3"/>
    <mergeCell ref="V2:V3"/>
    <mergeCell ref="X2:X3"/>
    <mergeCell ref="AB2:AB3"/>
    <mergeCell ref="AD2:AD3"/>
    <mergeCell ref="AF2:AF3"/>
    <mergeCell ref="AJ2:AJ3"/>
    <mergeCell ref="AL2:AL3"/>
    <mergeCell ref="AN2:AN3"/>
    <mergeCell ref="AH2:AH3"/>
    <mergeCell ref="Z2:Z3"/>
    <mergeCell ref="N2:N3"/>
    <mergeCell ref="D2:D3"/>
    <mergeCell ref="F2:F3"/>
    <mergeCell ref="H2:H3"/>
    <mergeCell ref="J2:J3"/>
    <mergeCell ref="L2:L3"/>
  </mergeCells>
  <phoneticPr fontId="4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Årets fisker 2023</vt:lpstr>
      <vt:lpstr>'Årets fisker 2023'!Udskriftsområde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Vestergaard</dc:creator>
  <cp:lastModifiedBy>Klaus Vestergaard</cp:lastModifiedBy>
  <cp:lastPrinted>2014-01-20T08:14:09Z</cp:lastPrinted>
  <dcterms:created xsi:type="dcterms:W3CDTF">2010-03-10T20:11:11Z</dcterms:created>
  <dcterms:modified xsi:type="dcterms:W3CDTF">2023-11-26T19:46:46Z</dcterms:modified>
</cp:coreProperties>
</file>