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ausvestergaard/Desktop/"/>
    </mc:Choice>
  </mc:AlternateContent>
  <xr:revisionPtr revIDLastSave="0" documentId="8_{8F7F0A0E-60DA-2448-9567-CC1C12BD3AD5}" xr6:coauthVersionLast="47" xr6:coauthVersionMax="47" xr10:uidLastSave="{00000000-0000-0000-0000-000000000000}"/>
  <bookViews>
    <workbookView xWindow="0" yWindow="460" windowWidth="28640" windowHeight="16280" tabRatio="500" xr2:uid="{00000000-000D-0000-FFFF-FFFF00000000}"/>
  </bookViews>
  <sheets>
    <sheet name="Årets fisker 2021" sheetId="2" r:id="rId1"/>
  </sheets>
  <definedNames>
    <definedName name="_xlnm.Print_Area" localSheetId="0">'Årets fisker 2021'!$A$1:$Z$34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C24" i="2" l="1"/>
  <c r="BC22" i="2"/>
  <c r="BC5" i="2"/>
  <c r="BA12" i="2"/>
  <c r="B12" i="2" s="1"/>
  <c r="BA27" i="2" l="1"/>
  <c r="B27" i="2" s="1"/>
  <c r="BA9" i="2" l="1"/>
  <c r="B9" i="2" s="1"/>
  <c r="BA20" i="2" l="1"/>
  <c r="B20" i="2" s="1"/>
  <c r="BA21" i="2" l="1"/>
  <c r="B21" i="2" s="1"/>
  <c r="BA25" i="2"/>
  <c r="B25" i="2" s="1"/>
  <c r="BA24" i="2" l="1"/>
  <c r="B24" i="2" s="1"/>
  <c r="BA8" i="2" l="1"/>
  <c r="B8" i="2" s="1"/>
  <c r="BA17" i="2" l="1"/>
  <c r="B17" i="2" s="1"/>
  <c r="BA28" i="2" l="1"/>
  <c r="B28" i="2" s="1"/>
  <c r="BA29" i="2"/>
  <c r="B29" i="2" s="1"/>
  <c r="BA23" i="2"/>
  <c r="B23" i="2" s="1"/>
  <c r="BA22" i="2"/>
  <c r="B22" i="2" s="1"/>
  <c r="BA19" i="2"/>
  <c r="B19" i="2" s="1"/>
  <c r="BA26" i="2"/>
  <c r="B26" i="2" s="1"/>
  <c r="BA18" i="2"/>
  <c r="B18" i="2" s="1"/>
  <c r="BA16" i="2"/>
  <c r="B16" i="2" s="1"/>
  <c r="BA15" i="2"/>
  <c r="B15" i="2" s="1"/>
  <c r="BA14" i="2"/>
  <c r="B14" i="2" s="1"/>
  <c r="BA5" i="2"/>
  <c r="B5" i="2" s="1"/>
  <c r="BA6" i="2"/>
  <c r="B6" i="2" s="1"/>
  <c r="BA7" i="2"/>
  <c r="B7" i="2" s="1"/>
  <c r="BA10" i="2"/>
  <c r="B10" i="2" s="1"/>
  <c r="BA11" i="2"/>
  <c r="B11" i="2" s="1"/>
  <c r="BA13" i="2"/>
  <c r="B13" i="2" s="1"/>
  <c r="BA4" i="2"/>
  <c r="B4" i="2" s="1"/>
</calcChain>
</file>

<file path=xl/sharedStrings.xml><?xml version="1.0" encoding="utf-8"?>
<sst xmlns="http://schemas.openxmlformats.org/spreadsheetml/2006/main" count="116" uniqueCount="69">
  <si>
    <t>Fanget i 4. kvartal</t>
    <phoneticPr fontId="4" type="noConversion"/>
  </si>
  <si>
    <t>kg.</t>
  </si>
  <si>
    <t>P.</t>
  </si>
  <si>
    <t>Rødspætte</t>
    <phoneticPr fontId="4" type="noConversion"/>
  </si>
  <si>
    <t>Lange</t>
    <phoneticPr fontId="4" type="noConversion"/>
  </si>
  <si>
    <t>P.</t>
    <phoneticPr fontId="4" type="noConversion"/>
  </si>
  <si>
    <t>P.</t>
    <phoneticPr fontId="4" type="noConversion"/>
  </si>
  <si>
    <t>Art</t>
    <phoneticPr fontId="4" type="noConversion"/>
  </si>
  <si>
    <t>Gedde</t>
    <phoneticPr fontId="4" type="noConversion"/>
  </si>
  <si>
    <t>Aborre</t>
    <phoneticPr fontId="4" type="noConversion"/>
  </si>
  <si>
    <t>Sandart</t>
    <phoneticPr fontId="4" type="noConversion"/>
  </si>
  <si>
    <t>Stør</t>
    <phoneticPr fontId="4" type="noConversion"/>
  </si>
  <si>
    <t>Skalle</t>
    <phoneticPr fontId="4" type="noConversion"/>
  </si>
  <si>
    <t>Brasen</t>
    <phoneticPr fontId="4" type="noConversion"/>
  </si>
  <si>
    <t>Suder</t>
    <phoneticPr fontId="4" type="noConversion"/>
  </si>
  <si>
    <t>Karusse</t>
    <phoneticPr fontId="4" type="noConversion"/>
  </si>
  <si>
    <t>Karpe</t>
    <phoneticPr fontId="4" type="noConversion"/>
  </si>
  <si>
    <t>Rimte</t>
    <phoneticPr fontId="4" type="noConversion"/>
  </si>
  <si>
    <t>Ørred</t>
    <phoneticPr fontId="4" type="noConversion"/>
  </si>
  <si>
    <t>Laks</t>
    <phoneticPr fontId="4" type="noConversion"/>
  </si>
  <si>
    <t>Skrubbe</t>
    <phoneticPr fontId="4" type="noConversion"/>
  </si>
  <si>
    <t>Hvar</t>
    <phoneticPr fontId="4" type="noConversion"/>
  </si>
  <si>
    <t>Torsk</t>
    <phoneticPr fontId="4" type="noConversion"/>
  </si>
  <si>
    <t>Lubbe</t>
    <phoneticPr fontId="4" type="noConversion"/>
  </si>
  <si>
    <t>Sej</t>
    <phoneticPr fontId="4" type="noConversion"/>
  </si>
  <si>
    <t>Makrel</t>
    <phoneticPr fontId="4" type="noConversion"/>
  </si>
  <si>
    <t>Havkat</t>
    <phoneticPr fontId="4" type="noConversion"/>
  </si>
  <si>
    <t>Knurhane</t>
    <phoneticPr fontId="4" type="noConversion"/>
  </si>
  <si>
    <t>P.</t>
    <phoneticPr fontId="4" type="noConversion"/>
  </si>
  <si>
    <t>kg.</t>
    <phoneticPr fontId="4" type="noConversion"/>
  </si>
  <si>
    <t>Total</t>
    <phoneticPr fontId="4" type="noConversion"/>
  </si>
  <si>
    <t>Fanget i 1. kvartal</t>
    <phoneticPr fontId="4" type="noConversion"/>
  </si>
  <si>
    <t>Fanget i 2. kvartal</t>
    <phoneticPr fontId="4" type="noConversion"/>
  </si>
  <si>
    <t>Fanget i 3. kvartal</t>
    <phoneticPr fontId="4" type="noConversion"/>
  </si>
  <si>
    <t>Ising</t>
    <phoneticPr fontId="4" type="noConversion"/>
  </si>
  <si>
    <t>Fanger</t>
    <phoneticPr fontId="4" type="noConversion"/>
  </si>
  <si>
    <t>Hornfisk</t>
    <phoneticPr fontId="4" type="noConversion"/>
  </si>
  <si>
    <t>Klaus Vestergaard</t>
    <phoneticPr fontId="4" type="noConversion"/>
  </si>
  <si>
    <t>Andre arter</t>
    <phoneticPr fontId="4" type="noConversion"/>
  </si>
  <si>
    <t>Samlet antal point</t>
    <phoneticPr fontId="4" type="noConversion"/>
  </si>
  <si>
    <t>Stilling</t>
    <phoneticPr fontId="4" type="noConversion"/>
  </si>
  <si>
    <t>IFT DK rekord</t>
    <phoneticPr fontId="4" type="noConversion"/>
  </si>
  <si>
    <t>Marcus Krag</t>
    <phoneticPr fontId="4" type="noConversion"/>
  </si>
  <si>
    <t>Joachim Fabricius</t>
    <phoneticPr fontId="4" type="noConversion"/>
  </si>
  <si>
    <t>Jacob Nygaard</t>
    <phoneticPr fontId="4" type="noConversion"/>
  </si>
  <si>
    <t>Jens Hansen</t>
    <phoneticPr fontId="4" type="noConversion"/>
  </si>
  <si>
    <t>Hans Thougaard Pedersen</t>
    <phoneticPr fontId="4" type="noConversion"/>
  </si>
  <si>
    <t>Frederik Nissen-Schmidt</t>
    <phoneticPr fontId="4" type="noConversion"/>
  </si>
  <si>
    <t>Niels Holler</t>
    <phoneticPr fontId="4" type="noConversion"/>
  </si>
  <si>
    <t>Niels Godsk Jørgensen</t>
    <phoneticPr fontId="4" type="noConversion"/>
  </si>
  <si>
    <t>Ask Peter Futtrup</t>
  </si>
  <si>
    <t>Peter Møller</t>
  </si>
  <si>
    <t>Thomas Ratzlaff</t>
  </si>
  <si>
    <t>Lars Romby Nielsen</t>
  </si>
  <si>
    <t>Claus Banholtz</t>
  </si>
  <si>
    <t>Årets fisker 2021</t>
  </si>
  <si>
    <t>Hvilling</t>
  </si>
  <si>
    <t>Lasse Høimark Haldrup</t>
  </si>
  <si>
    <t>Simon Øhblom</t>
  </si>
  <si>
    <t>Mads Sylvester</t>
  </si>
  <si>
    <t>Sune Højrup Bencke</t>
  </si>
  <si>
    <t>Villads Falkenberg</t>
  </si>
  <si>
    <t>Asbjørn Aaresøn</t>
  </si>
  <si>
    <t>Grant NrMusgrove</t>
  </si>
  <si>
    <t>Zlatan Delic</t>
  </si>
  <si>
    <t>Kristoffer Kindberg</t>
  </si>
  <si>
    <t>Peter Fog Pedersen</t>
  </si>
  <si>
    <t>Havbars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</si>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</sst>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5" fillId="0" borderId="9" xfId="0" applyFont="1" applyBorder="1"/>
    <xf numFmtId="0" fontId="2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2" fillId="0" borderId="15" xfId="0" applyFont="1" applyBorder="1" applyAlignment="1">
      <alignment horizontal="center"/>
    </xf>
    <xf numFmtId="0" fontId="0" fillId="0" borderId="18" xfId="0" applyBorder="1"/>
    <xf numFmtId="0" fontId="2" fillId="0" borderId="7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" fillId="0" borderId="13" xfId="0" applyFont="1" applyBorder="1"/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7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0" xfId="1" applyFont="1"/>
    <xf numFmtId="0" fontId="0" fillId="3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4"/>
  <sheetViews>
    <sheetView showGridLines="0" tabSelected="1" zoomScale="125" workbookViewId="0">
      <selection activeCell="D6" sqref="D6"/>
    </sheetView>
  </sheetViews>
  <sheetFormatPr baseColWidth="10" defaultRowHeight="13" x14ac:dyDescent="0.15"/>
  <cols>
    <col min="1" max="1" width="23.5" bestFit="1" customWidth="1"/>
    <col min="2" max="2" width="19" customWidth="1"/>
    <col min="3" max="3" width="7.5" bestFit="1" customWidth="1"/>
    <col min="4" max="4" width="3.1640625" bestFit="1" customWidth="1"/>
    <col min="5" max="5" width="7.83203125" bestFit="1" customWidth="1"/>
    <col min="6" max="6" width="3.1640625" bestFit="1" customWidth="1"/>
    <col min="7" max="7" width="8.83203125" bestFit="1" customWidth="1"/>
    <col min="8" max="8" width="3.1640625" bestFit="1" customWidth="1"/>
    <col min="9" max="9" width="6.83203125" customWidth="1"/>
    <col min="10" max="10" width="3.1640625" bestFit="1" customWidth="1"/>
    <col min="11" max="11" width="7.1640625" bestFit="1" customWidth="1"/>
    <col min="12" max="12" width="3.1640625" bestFit="1" customWidth="1"/>
    <col min="13" max="13" width="8" bestFit="1" customWidth="1"/>
    <col min="14" max="14" width="3.1640625" bestFit="1" customWidth="1"/>
    <col min="15" max="15" width="6.83203125" bestFit="1" customWidth="1"/>
    <col min="16" max="16" width="3.1640625" bestFit="1" customWidth="1"/>
    <col min="17" max="17" width="9.1640625" bestFit="1" customWidth="1"/>
    <col min="18" max="18" width="3.1640625" bestFit="1" customWidth="1"/>
    <col min="19" max="19" width="7" bestFit="1" customWidth="1"/>
    <col min="20" max="20" width="3.1640625" bestFit="1" customWidth="1"/>
    <col min="21" max="21" width="7" bestFit="1" customWidth="1"/>
    <col min="22" max="22" width="3.1640625" bestFit="1" customWidth="1"/>
    <col min="23" max="23" width="6.83203125" bestFit="1" customWidth="1"/>
    <col min="24" max="24" width="3.1640625" bestFit="1" customWidth="1"/>
    <col min="25" max="25" width="5.83203125" bestFit="1" customWidth="1"/>
    <col min="26" max="26" width="3.1640625" bestFit="1" customWidth="1"/>
    <col min="27" max="27" width="9.1640625" bestFit="1" customWidth="1"/>
    <col min="28" max="28" width="3.1640625" bestFit="1" customWidth="1"/>
    <col min="29" max="29" width="6.33203125" bestFit="1" customWidth="1"/>
    <col min="30" max="30" width="3.1640625" bestFit="1" customWidth="1"/>
    <col min="31" max="31" width="11.83203125" bestFit="1" customWidth="1"/>
    <col min="32" max="32" width="3.1640625" bestFit="1" customWidth="1"/>
    <col min="33" max="33" width="6.33203125" customWidth="1"/>
    <col min="34" max="34" width="3.1640625" bestFit="1" customWidth="1"/>
    <col min="35" max="35" width="5.5" bestFit="1" customWidth="1"/>
    <col min="36" max="36" width="3.1640625" bestFit="1" customWidth="1"/>
    <col min="37" max="37" width="7.1640625" bestFit="1" customWidth="1"/>
    <col min="38" max="38" width="3.1640625" bestFit="1" customWidth="1"/>
    <col min="39" max="39" width="6.5" customWidth="1"/>
    <col min="40" max="40" width="3.1640625" bestFit="1" customWidth="1"/>
    <col min="41" max="41" width="9.33203125" bestFit="1" customWidth="1"/>
    <col min="42" max="42" width="3.1640625" bestFit="1" customWidth="1"/>
    <col min="43" max="43" width="7.1640625" bestFit="1" customWidth="1"/>
    <col min="44" max="44" width="3.1640625" bestFit="1" customWidth="1"/>
    <col min="45" max="45" width="7.83203125" bestFit="1" customWidth="1"/>
    <col min="46" max="46" width="3.1640625" bestFit="1" customWidth="1"/>
    <col min="47" max="47" width="8.1640625" bestFit="1" customWidth="1"/>
    <col min="48" max="48" width="3.1640625" bestFit="1" customWidth="1"/>
    <col min="49" max="49" width="10.5" bestFit="1" customWidth="1"/>
    <col min="50" max="50" width="3.1640625" bestFit="1" customWidth="1"/>
    <col min="51" max="51" width="12.33203125" bestFit="1" customWidth="1"/>
    <col min="52" max="52" width="3.1640625" bestFit="1" customWidth="1"/>
  </cols>
  <sheetData>
    <row r="1" spans="1:79" ht="22" thickTop="1" thickBot="1" x14ac:dyDescent="0.25">
      <c r="A1" s="8" t="s">
        <v>55</v>
      </c>
      <c r="B1" s="1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</row>
    <row r="2" spans="1:79" s="1" customFormat="1" ht="14" thickTop="1" x14ac:dyDescent="0.15">
      <c r="A2" s="16" t="s">
        <v>7</v>
      </c>
      <c r="B2" s="22" t="s">
        <v>40</v>
      </c>
      <c r="C2" s="13" t="s">
        <v>8</v>
      </c>
      <c r="D2" s="42" t="s">
        <v>6</v>
      </c>
      <c r="E2" s="13" t="s">
        <v>9</v>
      </c>
      <c r="F2" s="42" t="s">
        <v>6</v>
      </c>
      <c r="G2" s="13" t="s">
        <v>10</v>
      </c>
      <c r="H2" s="42" t="s">
        <v>6</v>
      </c>
      <c r="I2" s="13" t="s">
        <v>11</v>
      </c>
      <c r="J2" s="42" t="s">
        <v>6</v>
      </c>
      <c r="K2" s="13" t="s">
        <v>12</v>
      </c>
      <c r="L2" s="42" t="s">
        <v>5</v>
      </c>
      <c r="M2" s="13" t="s">
        <v>13</v>
      </c>
      <c r="N2" s="42" t="s">
        <v>28</v>
      </c>
      <c r="O2" s="13" t="s">
        <v>14</v>
      </c>
      <c r="P2" s="42" t="s">
        <v>6</v>
      </c>
      <c r="Q2" s="13" t="s">
        <v>15</v>
      </c>
      <c r="R2" s="42" t="s">
        <v>6</v>
      </c>
      <c r="S2" s="13" t="s">
        <v>16</v>
      </c>
      <c r="T2" s="42" t="s">
        <v>6</v>
      </c>
      <c r="U2" s="13" t="s">
        <v>17</v>
      </c>
      <c r="V2" s="42" t="s">
        <v>6</v>
      </c>
      <c r="W2" s="13" t="s">
        <v>18</v>
      </c>
      <c r="X2" s="42" t="s">
        <v>6</v>
      </c>
      <c r="Y2" s="13" t="s">
        <v>19</v>
      </c>
      <c r="Z2" s="42" t="s">
        <v>6</v>
      </c>
      <c r="AA2" s="13" t="s">
        <v>20</v>
      </c>
      <c r="AB2" s="42" t="s">
        <v>6</v>
      </c>
      <c r="AC2" s="13" t="s">
        <v>21</v>
      </c>
      <c r="AD2" s="42" t="s">
        <v>6</v>
      </c>
      <c r="AE2" s="13" t="s">
        <v>3</v>
      </c>
      <c r="AF2" s="42" t="s">
        <v>2</v>
      </c>
      <c r="AG2" s="13" t="s">
        <v>34</v>
      </c>
      <c r="AH2" s="42" t="s">
        <v>2</v>
      </c>
      <c r="AI2" s="13" t="s">
        <v>22</v>
      </c>
      <c r="AJ2" s="42" t="s">
        <v>2</v>
      </c>
      <c r="AK2" s="13" t="s">
        <v>23</v>
      </c>
      <c r="AL2" s="42" t="s">
        <v>2</v>
      </c>
      <c r="AM2" s="13" t="s">
        <v>24</v>
      </c>
      <c r="AN2" s="42" t="s">
        <v>2</v>
      </c>
      <c r="AO2" s="13" t="s">
        <v>36</v>
      </c>
      <c r="AP2" s="42" t="s">
        <v>2</v>
      </c>
      <c r="AQ2" s="13" t="s">
        <v>4</v>
      </c>
      <c r="AR2" s="42" t="s">
        <v>2</v>
      </c>
      <c r="AS2" s="13" t="s">
        <v>25</v>
      </c>
      <c r="AT2" s="42" t="s">
        <v>2</v>
      </c>
      <c r="AU2" s="13" t="s">
        <v>26</v>
      </c>
      <c r="AV2" s="42" t="s">
        <v>2</v>
      </c>
      <c r="AW2" s="13" t="s">
        <v>27</v>
      </c>
      <c r="AX2" s="42" t="s">
        <v>2</v>
      </c>
      <c r="AY2" s="13" t="s">
        <v>38</v>
      </c>
      <c r="AZ2" s="42" t="s">
        <v>2</v>
      </c>
      <c r="BA2" s="44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 x14ac:dyDescent="0.2">
      <c r="A3" s="15" t="s">
        <v>35</v>
      </c>
      <c r="B3" s="19" t="s">
        <v>39</v>
      </c>
      <c r="C3" s="14" t="s">
        <v>29</v>
      </c>
      <c r="D3" s="43"/>
      <c r="E3" s="14" t="s">
        <v>29</v>
      </c>
      <c r="F3" s="43"/>
      <c r="G3" s="14" t="s">
        <v>29</v>
      </c>
      <c r="H3" s="43"/>
      <c r="I3" s="14" t="s">
        <v>29</v>
      </c>
      <c r="J3" s="43"/>
      <c r="K3" s="14" t="s">
        <v>29</v>
      </c>
      <c r="L3" s="43"/>
      <c r="M3" s="14" t="s">
        <v>29</v>
      </c>
      <c r="N3" s="43"/>
      <c r="O3" s="14" t="s">
        <v>29</v>
      </c>
      <c r="P3" s="43"/>
      <c r="Q3" s="14" t="s">
        <v>29</v>
      </c>
      <c r="R3" s="43"/>
      <c r="S3" s="14" t="s">
        <v>29</v>
      </c>
      <c r="T3" s="43"/>
      <c r="U3" s="14" t="s">
        <v>29</v>
      </c>
      <c r="V3" s="43"/>
      <c r="W3" s="14" t="s">
        <v>29</v>
      </c>
      <c r="X3" s="43"/>
      <c r="Y3" s="14" t="s">
        <v>29</v>
      </c>
      <c r="Z3" s="43"/>
      <c r="AA3" s="14" t="s">
        <v>29</v>
      </c>
      <c r="AB3" s="43"/>
      <c r="AC3" s="14" t="s">
        <v>29</v>
      </c>
      <c r="AD3" s="43"/>
      <c r="AE3" s="14" t="s">
        <v>1</v>
      </c>
      <c r="AF3" s="43"/>
      <c r="AG3" s="14" t="s">
        <v>1</v>
      </c>
      <c r="AH3" s="43"/>
      <c r="AI3" s="14" t="s">
        <v>1</v>
      </c>
      <c r="AJ3" s="43"/>
      <c r="AK3" s="14" t="s">
        <v>1</v>
      </c>
      <c r="AL3" s="43"/>
      <c r="AM3" s="14" t="s">
        <v>1</v>
      </c>
      <c r="AN3" s="43"/>
      <c r="AO3" s="14" t="s">
        <v>1</v>
      </c>
      <c r="AP3" s="43"/>
      <c r="AQ3" s="14" t="s">
        <v>1</v>
      </c>
      <c r="AR3" s="43"/>
      <c r="AS3" s="14" t="s">
        <v>1</v>
      </c>
      <c r="AT3" s="43"/>
      <c r="AU3" s="14" t="s">
        <v>1</v>
      </c>
      <c r="AV3" s="43"/>
      <c r="AW3" s="14" t="s">
        <v>1</v>
      </c>
      <c r="AX3" s="43"/>
      <c r="AY3" s="14" t="s">
        <v>1</v>
      </c>
      <c r="AZ3" s="43"/>
      <c r="BA3" s="45"/>
      <c r="BB3"/>
      <c r="BC3" t="s">
        <v>68</v>
      </c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thickTop="1" x14ac:dyDescent="0.15">
      <c r="A4" s="4" t="s">
        <v>42</v>
      </c>
      <c r="B4" s="20">
        <f>BA4</f>
        <v>46</v>
      </c>
      <c r="C4" s="3"/>
      <c r="D4" s="3"/>
      <c r="E4" s="40">
        <v>1.54</v>
      </c>
      <c r="F4" s="40">
        <v>8</v>
      </c>
      <c r="G4" s="3"/>
      <c r="H4" s="3"/>
      <c r="I4" s="3"/>
      <c r="J4" s="3"/>
      <c r="K4" s="3"/>
      <c r="L4" s="3"/>
      <c r="M4" s="35">
        <v>5.3</v>
      </c>
      <c r="N4" s="36">
        <v>9</v>
      </c>
      <c r="O4" s="35">
        <v>2.68</v>
      </c>
      <c r="P4" s="36">
        <v>4</v>
      </c>
      <c r="Q4" s="3"/>
      <c r="R4" s="3"/>
      <c r="S4" s="3"/>
      <c r="T4" s="3"/>
      <c r="U4" s="30">
        <v>2.04</v>
      </c>
      <c r="V4" s="30">
        <v>8</v>
      </c>
      <c r="W4" s="30">
        <v>3.64</v>
      </c>
      <c r="X4" s="30">
        <v>8</v>
      </c>
      <c r="Y4" s="32">
        <v>5.3</v>
      </c>
      <c r="Z4" s="32">
        <v>6</v>
      </c>
      <c r="AA4" s="3"/>
      <c r="AB4" s="3"/>
      <c r="AC4" s="3"/>
      <c r="AD4" s="3"/>
      <c r="AE4" s="3"/>
      <c r="AF4" s="3"/>
      <c r="AG4" s="3"/>
      <c r="AH4" s="3"/>
      <c r="AI4" s="30">
        <v>2.72</v>
      </c>
      <c r="AJ4" s="30">
        <v>3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2">
        <f>D4+F4+H4+J4+L4++N4+P4+R4+T4+V4+X4+Z4+AB4+AD4+AF4+AH4+AJ4+AL4+AN4+AP4+AR4+AT4+AV4+AX4+AZ4</f>
        <v>46</v>
      </c>
    </row>
    <row r="5" spans="1:79" x14ac:dyDescent="0.15">
      <c r="A5" s="11" t="s">
        <v>50</v>
      </c>
      <c r="B5" s="20">
        <f t="shared" ref="B5:B21" si="0">BA5</f>
        <v>67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8">
        <v>7.25</v>
      </c>
      <c r="Z5" s="29">
        <v>8</v>
      </c>
      <c r="AA5" s="3"/>
      <c r="AB5" s="3"/>
      <c r="AC5" s="3"/>
      <c r="AD5" s="3"/>
      <c r="AE5" s="3"/>
      <c r="AF5" s="3"/>
      <c r="AG5" s="3"/>
      <c r="AH5" s="3"/>
      <c r="AI5" s="32">
        <v>6.2</v>
      </c>
      <c r="AJ5" s="32">
        <v>10</v>
      </c>
      <c r="AK5" s="32">
        <v>5.0999999999999996</v>
      </c>
      <c r="AL5" s="32">
        <v>10</v>
      </c>
      <c r="AM5" s="32">
        <v>3.1</v>
      </c>
      <c r="AN5" s="32">
        <v>9</v>
      </c>
      <c r="AO5" s="3"/>
      <c r="AP5" s="3"/>
      <c r="AQ5" s="37">
        <v>7.1</v>
      </c>
      <c r="AR5" s="37">
        <v>10</v>
      </c>
      <c r="AS5" s="3"/>
      <c r="AT5" s="3"/>
      <c r="AU5" s="32">
        <v>3.8</v>
      </c>
      <c r="AV5" s="32">
        <v>10</v>
      </c>
      <c r="AW5" s="3"/>
      <c r="AX5" s="3"/>
      <c r="AY5" s="37">
        <v>0.45</v>
      </c>
      <c r="AZ5" s="37">
        <v>10</v>
      </c>
      <c r="BA5" s="5">
        <f t="shared" ref="BA5:BA17" si="1">D5+F5+H5+J5+L5++N5+P5+R5+T5+V5+X5+Z5+AB5+AD5+AF5+AH5+AJ5+AL5+AN5+AP5+AR5+AT5+AV5+AX5+AZ5</f>
        <v>67</v>
      </c>
      <c r="BB5" t="s">
        <v>56</v>
      </c>
      <c r="BC5" s="38">
        <f>AY5/BD5</f>
        <v>0.27206771463119711</v>
      </c>
      <c r="BD5">
        <v>1.6539999999999999</v>
      </c>
    </row>
    <row r="6" spans="1:79" x14ac:dyDescent="0.15">
      <c r="A6" s="4" t="s">
        <v>37</v>
      </c>
      <c r="B6" s="20">
        <f t="shared" si="0"/>
        <v>40</v>
      </c>
      <c r="C6" s="37">
        <v>8.1</v>
      </c>
      <c r="D6" s="37">
        <v>8</v>
      </c>
      <c r="E6" s="32">
        <v>1.62</v>
      </c>
      <c r="F6" s="32">
        <v>9</v>
      </c>
      <c r="G6" s="32">
        <v>6.15</v>
      </c>
      <c r="H6" s="32">
        <v>10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7">
        <v>2.7</v>
      </c>
      <c r="X6" s="37">
        <v>6</v>
      </c>
      <c r="Y6" s="37">
        <v>5.9</v>
      </c>
      <c r="Z6" s="37">
        <v>7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5">
        <f t="shared" si="1"/>
        <v>40</v>
      </c>
    </row>
    <row r="7" spans="1:79" hidden="1" x14ac:dyDescent="0.15">
      <c r="A7" s="4" t="s">
        <v>47</v>
      </c>
      <c r="B7" s="20">
        <f t="shared" si="0"/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5">
        <f t="shared" si="1"/>
        <v>0</v>
      </c>
    </row>
    <row r="8" spans="1:79" hidden="1" x14ac:dyDescent="0.15">
      <c r="A8" s="4" t="s">
        <v>51</v>
      </c>
      <c r="B8" s="20">
        <f t="shared" si="0"/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5">
        <f t="shared" si="1"/>
        <v>0</v>
      </c>
    </row>
    <row r="9" spans="1:79" hidden="1" x14ac:dyDescent="0.15">
      <c r="A9" s="4" t="s">
        <v>53</v>
      </c>
      <c r="B9" s="20">
        <f t="shared" ref="B9" si="2">BA9</f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5">
        <f t="shared" ref="BA9" si="3">D9+F9+H9+J9+L9++N9+P9+R9+T9+V9+X9+Z9+AB9+AD9+AF9+AH9+AJ9+AL9+AN9+AP9+AR9+AT9+AV9+AX9+AZ9</f>
        <v>0</v>
      </c>
    </row>
    <row r="10" spans="1:79" hidden="1" x14ac:dyDescent="0.15">
      <c r="A10" s="4" t="s">
        <v>46</v>
      </c>
      <c r="B10" s="20">
        <f t="shared" si="0"/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5">
        <f t="shared" si="1"/>
        <v>0</v>
      </c>
    </row>
    <row r="11" spans="1:79" hidden="1" x14ac:dyDescent="0.15">
      <c r="A11" s="4" t="s">
        <v>48</v>
      </c>
      <c r="B11" s="20">
        <f t="shared" si="0"/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5">
        <f t="shared" si="1"/>
        <v>0</v>
      </c>
    </row>
    <row r="12" spans="1:79" hidden="1" x14ac:dyDescent="0.15">
      <c r="A12" s="27" t="s">
        <v>54</v>
      </c>
      <c r="B12" s="20">
        <f t="shared" ref="B12" si="4">BA12</f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5">
        <f t="shared" ref="BA12" si="5">D12+F12+H12+J12+L12++N12+P12+R12+T12+V12+X12+Z12+AB12+AD12+AF12+AH12+AJ12+AL12+AN12+AP12+AR12+AT12+AV12+AX12+AZ12</f>
        <v>0</v>
      </c>
    </row>
    <row r="13" spans="1:79" x14ac:dyDescent="0.15">
      <c r="A13" s="4" t="s">
        <v>66</v>
      </c>
      <c r="B13" s="20">
        <f t="shared" si="0"/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2">
        <v>2.9</v>
      </c>
      <c r="P13" s="32">
        <v>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5">
        <f t="shared" si="1"/>
        <v>5</v>
      </c>
    </row>
    <row r="14" spans="1:79" x14ac:dyDescent="0.15">
      <c r="A14" s="4" t="s">
        <v>65</v>
      </c>
      <c r="B14" s="20">
        <f t="shared" si="0"/>
        <v>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2">
        <v>2.5499999999999998</v>
      </c>
      <c r="P14" s="32">
        <v>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>
        <f t="shared" si="1"/>
        <v>3</v>
      </c>
    </row>
    <row r="15" spans="1:79" x14ac:dyDescent="0.15">
      <c r="A15" s="4" t="s">
        <v>43</v>
      </c>
      <c r="B15" s="20">
        <f t="shared" si="0"/>
        <v>118</v>
      </c>
      <c r="C15" s="3"/>
      <c r="D15" s="3"/>
      <c r="E15" s="3"/>
      <c r="F15" s="3"/>
      <c r="G15" s="3"/>
      <c r="H15" s="3"/>
      <c r="I15" s="3"/>
      <c r="J15" s="3"/>
      <c r="K15" s="32">
        <v>0.55000000000000004</v>
      </c>
      <c r="L15" s="32">
        <v>9</v>
      </c>
      <c r="M15" s="37">
        <v>4.5</v>
      </c>
      <c r="N15" s="37">
        <v>8</v>
      </c>
      <c r="O15" s="32">
        <v>3.15</v>
      </c>
      <c r="P15" s="32">
        <v>8</v>
      </c>
      <c r="Q15" s="32">
        <v>0.8</v>
      </c>
      <c r="R15" s="32">
        <v>8</v>
      </c>
      <c r="S15" s="37">
        <v>20.83</v>
      </c>
      <c r="T15" s="37">
        <v>10</v>
      </c>
      <c r="U15" s="37">
        <v>2.2999999999999998</v>
      </c>
      <c r="V15" s="37">
        <v>10</v>
      </c>
      <c r="W15" s="41">
        <v>2.6</v>
      </c>
      <c r="X15" s="41">
        <v>5</v>
      </c>
      <c r="Y15" s="3"/>
      <c r="Z15" s="3"/>
      <c r="AA15" s="32">
        <v>0.55000000000000004</v>
      </c>
      <c r="AB15" s="32">
        <v>9</v>
      </c>
      <c r="AC15" s="3"/>
      <c r="AD15" s="3"/>
      <c r="AE15" s="17">
        <v>0.4</v>
      </c>
      <c r="AF15" s="17">
        <v>8</v>
      </c>
      <c r="AG15" s="32">
        <v>0.35</v>
      </c>
      <c r="AH15" s="32">
        <v>10</v>
      </c>
      <c r="AI15" s="41">
        <v>3.9</v>
      </c>
      <c r="AJ15" s="41">
        <v>7</v>
      </c>
      <c r="AK15" s="3"/>
      <c r="AL15" s="3"/>
      <c r="AM15" s="37">
        <v>0.33500000000000002</v>
      </c>
      <c r="AN15" s="37">
        <v>7</v>
      </c>
      <c r="AO15" s="32">
        <v>0.7</v>
      </c>
      <c r="AP15" s="32">
        <v>9</v>
      </c>
      <c r="AQ15" s="3"/>
      <c r="AR15" s="3"/>
      <c r="AS15" s="37">
        <v>1</v>
      </c>
      <c r="AT15" s="37">
        <v>10</v>
      </c>
      <c r="AU15" s="3"/>
      <c r="AV15" s="3"/>
      <c r="AW15" s="3"/>
      <c r="AX15" s="3"/>
      <c r="AY15" s="3"/>
      <c r="AZ15" s="3"/>
      <c r="BA15" s="5">
        <f t="shared" si="1"/>
        <v>118</v>
      </c>
    </row>
    <row r="16" spans="1:79" x14ac:dyDescent="0.15">
      <c r="A16" s="23" t="s">
        <v>44</v>
      </c>
      <c r="B16" s="20">
        <f t="shared" si="0"/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2">
        <v>16.3</v>
      </c>
      <c r="Z16" s="32">
        <v>10</v>
      </c>
      <c r="AA16" s="32">
        <v>0.47799999999999998</v>
      </c>
      <c r="AB16" s="32">
        <v>8</v>
      </c>
      <c r="AC16" s="3"/>
      <c r="AD16" s="3"/>
      <c r="AE16" s="32">
        <v>0.59799999999999998</v>
      </c>
      <c r="AF16" s="32">
        <v>9</v>
      </c>
      <c r="AG16" s="32">
        <v>0.34</v>
      </c>
      <c r="AH16" s="32">
        <v>8</v>
      </c>
      <c r="AI16" s="3"/>
      <c r="AJ16" s="3"/>
      <c r="AK16" s="3"/>
      <c r="AL16" s="3"/>
      <c r="AM16" s="3"/>
      <c r="AN16" s="3"/>
      <c r="AO16" s="32">
        <v>0.8</v>
      </c>
      <c r="AP16" s="32">
        <v>10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5">
        <f t="shared" si="1"/>
        <v>45</v>
      </c>
    </row>
    <row r="17" spans="1:56" x14ac:dyDescent="0.15">
      <c r="A17" s="23" t="s">
        <v>64</v>
      </c>
      <c r="B17" s="20">
        <f t="shared" si="0"/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2">
        <v>3.65</v>
      </c>
      <c r="P17" s="32">
        <v>10</v>
      </c>
      <c r="Q17" s="3"/>
      <c r="R17" s="3"/>
      <c r="S17" s="37">
        <v>8</v>
      </c>
      <c r="T17" s="37">
        <v>6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5">
        <f t="shared" si="1"/>
        <v>16</v>
      </c>
    </row>
    <row r="18" spans="1:56" x14ac:dyDescent="0.15">
      <c r="A18" s="23" t="s">
        <v>60</v>
      </c>
      <c r="B18" s="20">
        <f>BA18</f>
        <v>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2">
        <v>2.8</v>
      </c>
      <c r="X18" s="32">
        <v>7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5">
        <f>D18+F18+H18+J18+L18++N18+P18+R18+T18+V18+X18+Z18+AB18+AD18+AF18+AH18+AJ18+AL18+AN18+AP18+AR18+AT18+AV18+AX18+AZ18</f>
        <v>7</v>
      </c>
    </row>
    <row r="19" spans="1:56" x14ac:dyDescent="0.15">
      <c r="A19" s="23" t="s">
        <v>54</v>
      </c>
      <c r="B19" s="20">
        <f t="shared" si="0"/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2">
        <v>5.5</v>
      </c>
      <c r="N19" s="32">
        <v>10</v>
      </c>
      <c r="O19" s="3"/>
      <c r="P19" s="3"/>
      <c r="Q19" s="3"/>
      <c r="R19" s="3"/>
      <c r="S19" s="32">
        <v>18</v>
      </c>
      <c r="T19" s="32">
        <v>7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5">
        <f t="shared" ref="BA19:BA26" si="6">D19+F19+H19+J19+L19++N19+P19+R19+T19+V19+X19+Z19+AB19+AD19+AF19+AH19+AJ19+AL19+AN19+AP19+AR19+AT19+AV19+AX19+AZ19</f>
        <v>17</v>
      </c>
    </row>
    <row r="20" spans="1:56" x14ac:dyDescent="0.15">
      <c r="A20" s="23" t="s">
        <v>63</v>
      </c>
      <c r="B20" s="20">
        <f t="shared" si="0"/>
        <v>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2">
        <v>3</v>
      </c>
      <c r="P20" s="32">
        <v>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5">
        <f t="shared" si="6"/>
        <v>6</v>
      </c>
    </row>
    <row r="21" spans="1:56" x14ac:dyDescent="0.15">
      <c r="A21" s="23" t="s">
        <v>57</v>
      </c>
      <c r="B21" s="20">
        <f t="shared" si="0"/>
        <v>16</v>
      </c>
      <c r="C21" s="3"/>
      <c r="D21" s="3"/>
      <c r="E21" s="28">
        <v>2.04</v>
      </c>
      <c r="F21" s="29">
        <v>10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2">
        <v>3.5</v>
      </c>
      <c r="AJ21" s="32">
        <v>6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5">
        <f t="shared" si="6"/>
        <v>16</v>
      </c>
    </row>
    <row r="22" spans="1:56" x14ac:dyDescent="0.15">
      <c r="A22" s="23" t="s">
        <v>62</v>
      </c>
      <c r="B22" s="20">
        <f t="shared" ref="B22:B29" si="7">BA22</f>
        <v>36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2">
        <v>1.95</v>
      </c>
      <c r="AD22" s="32">
        <v>10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2">
        <v>0.65</v>
      </c>
      <c r="AP22" s="32">
        <v>8</v>
      </c>
      <c r="AQ22" s="3"/>
      <c r="AR22" s="3"/>
      <c r="AS22" s="3"/>
      <c r="AT22" s="3"/>
      <c r="AU22" s="3"/>
      <c r="AV22" s="3"/>
      <c r="AW22" s="37">
        <v>0.55000000000000004</v>
      </c>
      <c r="AX22" s="37">
        <v>10</v>
      </c>
      <c r="AY22" s="37">
        <v>1.1000000000000001</v>
      </c>
      <c r="AZ22" s="37">
        <v>8</v>
      </c>
      <c r="BA22" s="5">
        <f t="shared" ref="BA22:BA25" si="8">D22+F22+H22+J22+L22++N22+P22+R22+T22+V22+X22+Z22+AB22+AD22+AF22+AH22+AJ22+AL22+AN22+AP22+AR22+AT22+AV22+AX22+AZ22</f>
        <v>36</v>
      </c>
      <c r="BB22" t="s">
        <v>67</v>
      </c>
      <c r="BC22" s="38">
        <f>AY22/BD22</f>
        <v>0.2027276078142278</v>
      </c>
      <c r="BD22">
        <v>5.4260000000000002</v>
      </c>
    </row>
    <row r="23" spans="1:56" x14ac:dyDescent="0.15">
      <c r="A23" s="23" t="s">
        <v>49</v>
      </c>
      <c r="B23" s="20">
        <f t="shared" si="7"/>
        <v>106</v>
      </c>
      <c r="C23" s="17">
        <v>12.9</v>
      </c>
      <c r="D23" s="17">
        <v>9</v>
      </c>
      <c r="E23" s="37">
        <v>1.07</v>
      </c>
      <c r="F23" s="37">
        <v>7</v>
      </c>
      <c r="G23" s="28">
        <v>5.8</v>
      </c>
      <c r="H23" s="29">
        <v>9</v>
      </c>
      <c r="I23" s="32">
        <v>43.9</v>
      </c>
      <c r="J23" s="32">
        <v>10</v>
      </c>
      <c r="K23" s="3"/>
      <c r="L23" s="3"/>
      <c r="M23" s="3"/>
      <c r="N23" s="3"/>
      <c r="O23" s="3"/>
      <c r="P23" s="3"/>
      <c r="Q23" s="32">
        <v>1.21</v>
      </c>
      <c r="R23" s="32">
        <v>10</v>
      </c>
      <c r="S23" s="3"/>
      <c r="T23" s="3"/>
      <c r="U23" s="3"/>
      <c r="V23" s="3"/>
      <c r="W23" s="37">
        <v>1.4850000000000001</v>
      </c>
      <c r="X23" s="37">
        <v>3</v>
      </c>
      <c r="Y23" s="3"/>
      <c r="Z23" s="3"/>
      <c r="AA23" s="3"/>
      <c r="AB23" s="3"/>
      <c r="AC23" s="37">
        <v>0.98</v>
      </c>
      <c r="AD23" s="37">
        <v>9</v>
      </c>
      <c r="AE23" s="37">
        <v>1.1499999999999999</v>
      </c>
      <c r="AF23" s="37">
        <v>10</v>
      </c>
      <c r="AG23" s="37">
        <v>0.3</v>
      </c>
      <c r="AH23" s="37">
        <v>7</v>
      </c>
      <c r="AI23" s="28">
        <v>2.85</v>
      </c>
      <c r="AJ23" s="29">
        <v>5</v>
      </c>
      <c r="AK23" s="3"/>
      <c r="AL23" s="3"/>
      <c r="AM23" s="3"/>
      <c r="AN23" s="3"/>
      <c r="AO23" s="3"/>
      <c r="AP23" s="3"/>
      <c r="AQ23" s="37">
        <v>2.2999999999999998</v>
      </c>
      <c r="AR23" s="37">
        <v>9</v>
      </c>
      <c r="AS23" s="37">
        <v>0.77500000000000002</v>
      </c>
      <c r="AT23" s="37">
        <v>9</v>
      </c>
      <c r="AU23" s="3"/>
      <c r="AV23" s="3"/>
      <c r="AW23" s="37">
        <v>0.44</v>
      </c>
      <c r="AX23" s="37">
        <v>9</v>
      </c>
      <c r="AY23" s="3"/>
      <c r="AZ23" s="3"/>
      <c r="BA23" s="5">
        <f t="shared" si="8"/>
        <v>106</v>
      </c>
    </row>
    <row r="24" spans="1:56" x14ac:dyDescent="0.15">
      <c r="A24" s="23" t="s">
        <v>52</v>
      </c>
      <c r="B24" s="20">
        <f t="shared" si="7"/>
        <v>134</v>
      </c>
      <c r="C24" s="17">
        <v>13.04</v>
      </c>
      <c r="D24" s="17">
        <v>10</v>
      </c>
      <c r="E24" s="3"/>
      <c r="F24" s="3"/>
      <c r="G24" s="28">
        <v>3.7</v>
      </c>
      <c r="H24" s="29">
        <v>8</v>
      </c>
      <c r="I24" s="32">
        <v>30</v>
      </c>
      <c r="J24" s="32">
        <v>9</v>
      </c>
      <c r="K24" s="3"/>
      <c r="L24" s="3"/>
      <c r="M24" s="37">
        <v>2</v>
      </c>
      <c r="N24" s="37">
        <v>7</v>
      </c>
      <c r="O24" s="32">
        <v>3.6</v>
      </c>
      <c r="P24" s="32">
        <v>9</v>
      </c>
      <c r="Q24" s="32">
        <v>1</v>
      </c>
      <c r="R24" s="32">
        <v>9</v>
      </c>
      <c r="S24" s="32">
        <v>18.420000000000002</v>
      </c>
      <c r="T24" s="32">
        <v>8</v>
      </c>
      <c r="U24" s="28">
        <v>2.2999999999999998</v>
      </c>
      <c r="V24" s="29">
        <v>10</v>
      </c>
      <c r="W24" s="28">
        <v>1.7</v>
      </c>
      <c r="X24" s="29">
        <v>4</v>
      </c>
      <c r="Y24" s="3"/>
      <c r="Z24" s="3"/>
      <c r="AA24" s="32">
        <v>0.64</v>
      </c>
      <c r="AB24" s="32">
        <v>10</v>
      </c>
      <c r="AC24" s="3"/>
      <c r="AD24" s="3"/>
      <c r="AE24" s="32">
        <v>0.4</v>
      </c>
      <c r="AF24" s="32">
        <v>8</v>
      </c>
      <c r="AG24" s="32">
        <v>0.35</v>
      </c>
      <c r="AH24" s="32">
        <v>10</v>
      </c>
      <c r="AI24" s="28">
        <v>4</v>
      </c>
      <c r="AJ24" s="29">
        <v>8</v>
      </c>
      <c r="AK24" s="3"/>
      <c r="AL24" s="3"/>
      <c r="AM24" s="28">
        <v>1.2</v>
      </c>
      <c r="AN24" s="29">
        <v>8</v>
      </c>
      <c r="AO24" s="32">
        <v>0.44</v>
      </c>
      <c r="AP24" s="32">
        <v>7</v>
      </c>
      <c r="AQ24" s="3"/>
      <c r="AR24" s="3"/>
      <c r="AS24" s="3"/>
      <c r="AT24" s="3"/>
      <c r="AU24" s="3"/>
      <c r="AV24" s="3"/>
      <c r="AW24" s="3"/>
      <c r="AX24" s="3"/>
      <c r="AY24" s="32">
        <v>0.4</v>
      </c>
      <c r="AZ24" s="32">
        <v>9</v>
      </c>
      <c r="BA24" s="5">
        <f t="shared" si="8"/>
        <v>134</v>
      </c>
      <c r="BB24" t="s">
        <v>56</v>
      </c>
      <c r="BC24" s="38">
        <f>AY24/BD24</f>
        <v>0.24183796856106413</v>
      </c>
      <c r="BD24">
        <v>1.6539999999999999</v>
      </c>
    </row>
    <row r="25" spans="1:56" x14ac:dyDescent="0.15">
      <c r="A25" s="23" t="s">
        <v>53</v>
      </c>
      <c r="B25" s="20">
        <f t="shared" si="7"/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2">
        <v>2.85</v>
      </c>
      <c r="AJ25" s="32">
        <v>5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5">
        <f t="shared" si="8"/>
        <v>5</v>
      </c>
    </row>
    <row r="26" spans="1:56" x14ac:dyDescent="0.15">
      <c r="A26" s="23" t="s">
        <v>59</v>
      </c>
      <c r="B26" s="20">
        <f t="shared" si="7"/>
        <v>35</v>
      </c>
      <c r="C26" s="17">
        <v>5.2</v>
      </c>
      <c r="D26" s="17">
        <v>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2">
        <v>8</v>
      </c>
      <c r="Z26" s="32">
        <v>9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2">
        <v>3.2</v>
      </c>
      <c r="AL26" s="32">
        <v>9</v>
      </c>
      <c r="AM26" s="32">
        <v>5.25</v>
      </c>
      <c r="AN26" s="32">
        <v>10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5">
        <f t="shared" si="6"/>
        <v>35</v>
      </c>
    </row>
    <row r="27" spans="1:56" x14ac:dyDescent="0.15">
      <c r="A27" s="23" t="s">
        <v>58</v>
      </c>
      <c r="B27" s="20">
        <f t="shared" ref="B27" si="9">BA27</f>
        <v>10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8">
        <v>5</v>
      </c>
      <c r="X27" s="29">
        <v>10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5">
        <f t="shared" ref="BA27" si="10">D27+F27+H27+J27+L27++N27+P27+R27+T27+V27+X27+Z27+AB27+AD27+AF27+AH27+AJ27+AL27+AN27+AP27+AR27+AT27+AV27+AX27+AZ27</f>
        <v>10</v>
      </c>
    </row>
    <row r="28" spans="1:56" x14ac:dyDescent="0.15">
      <c r="A28" s="23" t="s">
        <v>61</v>
      </c>
      <c r="B28" s="20">
        <f t="shared" si="7"/>
        <v>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2">
        <v>4.9400000000000004</v>
      </c>
      <c r="X28" s="32">
        <v>9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5">
        <f t="shared" ref="BA28" si="11">D28+F28+H28+J28+L28++N28+P28+R28+T28+V28+X28+Z28+AB28+AD28+AF28+AH28+AJ28+AL28+AN28+AP28+AR28+AT28+AV28+AX28+AZ28</f>
        <v>9</v>
      </c>
    </row>
    <row r="29" spans="1:56" ht="14" thickBot="1" x14ac:dyDescent="0.2">
      <c r="A29" s="6" t="s">
        <v>45</v>
      </c>
      <c r="B29" s="21">
        <f t="shared" si="7"/>
        <v>51</v>
      </c>
      <c r="C29" s="34">
        <v>5</v>
      </c>
      <c r="D29" s="34">
        <v>6</v>
      </c>
      <c r="E29" s="7"/>
      <c r="F29" s="7"/>
      <c r="G29" s="7"/>
      <c r="H29" s="7"/>
      <c r="I29" s="34">
        <v>16.7</v>
      </c>
      <c r="J29" s="34">
        <v>8</v>
      </c>
      <c r="K29" s="39">
        <v>0.93500000000000005</v>
      </c>
      <c r="L29" s="39">
        <v>10</v>
      </c>
      <c r="M29" s="7"/>
      <c r="N29" s="7"/>
      <c r="O29" s="34">
        <v>3.08</v>
      </c>
      <c r="P29" s="34">
        <v>7</v>
      </c>
      <c r="Q29" s="7"/>
      <c r="R29" s="7"/>
      <c r="S29" s="34">
        <v>20.13</v>
      </c>
      <c r="T29" s="34">
        <v>9</v>
      </c>
      <c r="U29" s="7"/>
      <c r="V29" s="7"/>
      <c r="W29" s="31">
        <v>1.175</v>
      </c>
      <c r="X29" s="31">
        <v>2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34">
        <v>4.25</v>
      </c>
      <c r="AJ29" s="34">
        <v>9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24">
        <f t="shared" ref="BA29" si="12">D29+F29+H29+J29+L29++N29+P29+R29+T29+V29+X29+Z29+AB29+AD29+AF29+AH29+AJ29+AL29+AN29+AP29+AR29+AT29+AV29+AX29+AZ29</f>
        <v>51</v>
      </c>
    </row>
    <row r="30" spans="1:56" ht="14" thickTop="1" x14ac:dyDescent="0.15"/>
    <row r="31" spans="1:56" x14ac:dyDescent="0.15">
      <c r="A31" s="2" t="s">
        <v>31</v>
      </c>
      <c r="B31" s="2"/>
    </row>
    <row r="32" spans="1:56" x14ac:dyDescent="0.15">
      <c r="A32" s="33" t="s">
        <v>32</v>
      </c>
      <c r="B32" s="33"/>
    </row>
    <row r="33" spans="1:2" x14ac:dyDescent="0.15">
      <c r="A33" s="25" t="s">
        <v>33</v>
      </c>
      <c r="B33" s="25"/>
    </row>
    <row r="34" spans="1:2" x14ac:dyDescent="0.15">
      <c r="A34" s="26" t="s">
        <v>0</v>
      </c>
      <c r="B34" s="26"/>
    </row>
  </sheetData>
  <mergeCells count="26">
    <mergeCell ref="BA2:BA3"/>
    <mergeCell ref="AZ2:AZ3"/>
    <mergeCell ref="AN2:AN3"/>
    <mergeCell ref="AP2:AP3"/>
    <mergeCell ref="AR2:AR3"/>
    <mergeCell ref="AT2:AT3"/>
    <mergeCell ref="AV2:AV3"/>
    <mergeCell ref="AX2:AX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N2:N3"/>
    <mergeCell ref="D2:D3"/>
    <mergeCell ref="F2:F3"/>
    <mergeCell ref="H2:H3"/>
    <mergeCell ref="J2:J3"/>
    <mergeCell ref="L2:L3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Årets fisker 2021</vt:lpstr>
      <vt:lpstr>'Årets fisker 2021'!Udskriftsområde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2021-10-23T06:00:28Z</dcterms:modified>
</cp:coreProperties>
</file>